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85" yWindow="285" windowWidth="10245" windowHeight="8175" activeTab="0"/>
  </bookViews>
  <sheets>
    <sheet name="Portfolio" sheetId="1" r:id="rId1"/>
    <sheet name="Lease info" sheetId="2" r:id="rId2"/>
    <sheet name="FY metrics " sheetId="3" r:id="rId3"/>
    <sheet name="Qtr metrics " sheetId="4" r:id="rId4"/>
    <sheet name="P&amp;L" sheetId="5" r:id="rId5"/>
  </sheets>
  <definedNames>
    <definedName name="_xlnm.Print_Area" localSheetId="2">'FY metrics '!$A$1:$I$75</definedName>
    <definedName name="_xlnm.Print_Area" localSheetId="1">'Lease info'!$A$1:$G$77</definedName>
    <definedName name="_xlnm.Print_Area" localSheetId="4">'P&amp;L'!$A$1:$AD$73</definedName>
    <definedName name="_xlnm.Print_Area" localSheetId="0">'Portfolio'!$A$1:$F$45</definedName>
    <definedName name="_xlnm.Print_Area" localSheetId="3">'Qtr metrics '!$A$1:$AD$74</definedName>
    <definedName name="_xlnm.Print_Titles" localSheetId="2">'FY metrics '!$1:$2</definedName>
    <definedName name="_xlnm.Print_Titles" localSheetId="3">'Qtr metrics '!$1:$6</definedName>
  </definedNames>
  <calcPr fullCalcOnLoad="1"/>
</workbook>
</file>

<file path=xl/sharedStrings.xml><?xml version="1.0" encoding="utf-8"?>
<sst xmlns="http://schemas.openxmlformats.org/spreadsheetml/2006/main" count="430" uniqueCount="209">
  <si>
    <t>% total gross rents</t>
  </si>
  <si>
    <t>Gross revenue ($ '000)</t>
  </si>
  <si>
    <t>Net property income ($ '000)</t>
  </si>
  <si>
    <t>Amount</t>
  </si>
  <si>
    <t>2Q08</t>
  </si>
  <si>
    <t xml:space="preserve">No. </t>
  </si>
  <si>
    <t>Expiry</t>
  </si>
  <si>
    <t>Comments</t>
  </si>
  <si>
    <t xml:space="preserve">Cost of debt </t>
  </si>
  <si>
    <t xml:space="preserve">Portfolio </t>
  </si>
  <si>
    <t xml:space="preserve">Lease expiry profile </t>
  </si>
  <si>
    <t>$'000</t>
  </si>
  <si>
    <t>Income support</t>
  </si>
  <si>
    <t>NET INVESTMENT INCOME</t>
  </si>
  <si>
    <t>Distributions to Unitholders (S$'000)</t>
  </si>
  <si>
    <t>Total return</t>
  </si>
  <si>
    <t>Quarter</t>
  </si>
  <si>
    <t>Right of First Refusal to following assets</t>
  </si>
  <si>
    <t>Temporary differences and other adjustments</t>
  </si>
  <si>
    <t>Note:</t>
  </si>
  <si>
    <r>
      <t>Quarter</t>
    </r>
    <r>
      <rPr>
        <b/>
        <vertAlign val="superscript"/>
        <sz val="10"/>
        <rFont val="Times New Roman"/>
        <family val="1"/>
      </rPr>
      <t>1</t>
    </r>
  </si>
  <si>
    <t>INCOME AVAILABLE FOR DISTRIBUTION</t>
  </si>
  <si>
    <t>TOTAL RETURN AFTER TAX</t>
  </si>
  <si>
    <t>Property expenses ($ '000)</t>
  </si>
  <si>
    <t>Gross rent</t>
  </si>
  <si>
    <t xml:space="preserve">   </t>
  </si>
  <si>
    <t>Any discrepancies between individual amounts and total are due to rounding</t>
  </si>
  <si>
    <t>4Q08</t>
  </si>
  <si>
    <t>3Q08</t>
  </si>
  <si>
    <t>FY08</t>
  </si>
  <si>
    <t>1Q09</t>
  </si>
  <si>
    <t>2Q09</t>
  </si>
  <si>
    <t>3Q09</t>
  </si>
  <si>
    <t>FRASERS COMMERCIAL TRUST</t>
  </si>
  <si>
    <t>This spreadsheet is available on FCOT's website: www.fraserscommercialtrust.com</t>
  </si>
  <si>
    <t>55 Market Street (55MS)</t>
  </si>
  <si>
    <t>China Square Central (CSC)</t>
  </si>
  <si>
    <t>Alexandra Technopark (ATP)</t>
  </si>
  <si>
    <t>FCOT portfolio</t>
  </si>
  <si>
    <t>Office</t>
  </si>
  <si>
    <t>Alexandra Point</t>
  </si>
  <si>
    <t>Valley Point</t>
  </si>
  <si>
    <t>Valuation (S$ million)</t>
  </si>
  <si>
    <t>AWPF</t>
  </si>
  <si>
    <t>Unrealised gain/loss from changes in fair value of derivative financial instruments</t>
  </si>
  <si>
    <t>Gain/(loss) from changes in fair value of other investment (AWPF)</t>
  </si>
  <si>
    <t>Revaluation gain/(loss) on investment properties</t>
  </si>
  <si>
    <t>Amortisation of borrowing costs</t>
  </si>
  <si>
    <t>Management fees payable in units</t>
  </si>
  <si>
    <t>Revaluation (gain)/loss on investment properties</t>
  </si>
  <si>
    <t>Net (gain)/loss in fair value of derivative financial instruments and other investment</t>
  </si>
  <si>
    <t>2Q06</t>
  </si>
  <si>
    <t>3Q06</t>
  </si>
  <si>
    <r>
      <t>2Q06</t>
    </r>
    <r>
      <rPr>
        <b/>
        <vertAlign val="superscript"/>
        <sz val="10"/>
        <rFont val="Times New Roman"/>
        <family val="1"/>
      </rPr>
      <t>1</t>
    </r>
  </si>
  <si>
    <r>
      <t>3Q06</t>
    </r>
  </si>
  <si>
    <t>Quarter 2Q06 refers to the period 30 March 2006 to 30 June 2006</t>
  </si>
  <si>
    <t>Acquisition date</t>
  </si>
  <si>
    <t>Singapore</t>
  </si>
  <si>
    <t>Australia</t>
  </si>
  <si>
    <t>Japan</t>
  </si>
  <si>
    <t>IT Products &amp; Services</t>
  </si>
  <si>
    <t>Banking, Insurance &amp; Financial Services</t>
  </si>
  <si>
    <t>Government and Government Linked</t>
  </si>
  <si>
    <t>Mining/Resources</t>
  </si>
  <si>
    <t>Multimedia &amp; Telecommunications</t>
  </si>
  <si>
    <t>Legal</t>
  </si>
  <si>
    <t>Real Estate / Property Services</t>
  </si>
  <si>
    <t>Electronics</t>
  </si>
  <si>
    <t>Food and Beverage</t>
  </si>
  <si>
    <t>Consultancy / Business Services</t>
  </si>
  <si>
    <t>Others</t>
  </si>
  <si>
    <t>Retail</t>
  </si>
  <si>
    <t>Shipping / Freight</t>
  </si>
  <si>
    <t>Travel</t>
  </si>
  <si>
    <t>Medical / Pharmaceuticals</t>
  </si>
  <si>
    <t>Amenities</t>
  </si>
  <si>
    <t>Hamersley Iron Pty Ltd</t>
  </si>
  <si>
    <t>NLA (sq ft)</t>
  </si>
  <si>
    <t>REVENUE</t>
  </si>
  <si>
    <t>EXPENSES</t>
  </si>
  <si>
    <t>Property tax</t>
  </si>
  <si>
    <t>Other property expenses</t>
  </si>
  <si>
    <t>NET PROPERTY INCOME</t>
  </si>
  <si>
    <t>Trustees' fees</t>
  </si>
  <si>
    <t>Interest income</t>
  </si>
  <si>
    <t>TOTAL RETURN</t>
  </si>
  <si>
    <t>4Q06</t>
  </si>
  <si>
    <t>1Q07</t>
  </si>
  <si>
    <t>2Q07</t>
  </si>
  <si>
    <t>3Q07</t>
  </si>
  <si>
    <t>4Q07</t>
  </si>
  <si>
    <t>1Q08</t>
  </si>
  <si>
    <t>FY07</t>
  </si>
  <si>
    <t>FY06</t>
  </si>
  <si>
    <t>Gearing</t>
  </si>
  <si>
    <t>Interest cover</t>
  </si>
  <si>
    <t>Occupancy rate</t>
  </si>
  <si>
    <t>Valuation ($ m)</t>
  </si>
  <si>
    <t>Yearly historical data</t>
  </si>
  <si>
    <t>Quarterly historical data</t>
  </si>
  <si>
    <t>-</t>
  </si>
  <si>
    <t>Portfolio trade mix</t>
  </si>
  <si>
    <t>Trade Classifications</t>
  </si>
  <si>
    <t>% NLA</t>
  </si>
  <si>
    <t>% Rents</t>
  </si>
  <si>
    <t>Top 10 tenants</t>
  </si>
  <si>
    <t>Tenant</t>
  </si>
  <si>
    <t>Notes:</t>
  </si>
  <si>
    <t>Commonwealth of Australia (Centrelink)</t>
  </si>
  <si>
    <t>Alexandra Technopark - Orrick Investments Pte Ltd</t>
  </si>
  <si>
    <t xml:space="preserve">Number of leases expiring </t>
  </si>
  <si>
    <t>NLA (sq ft) expiring</t>
  </si>
  <si>
    <t>Expiries as % total NLA</t>
  </si>
  <si>
    <t>Expiries as % total Gross Rental Income</t>
  </si>
  <si>
    <t xml:space="preserve">FCOT Portfolio </t>
  </si>
  <si>
    <t>FY09
(Jan-Sep 09)</t>
  </si>
  <si>
    <t>AUD/SGD</t>
  </si>
  <si>
    <t>JPY/SGD</t>
  </si>
  <si>
    <t>FCOT foreign exchange rate</t>
  </si>
  <si>
    <t>Taxation</t>
  </si>
  <si>
    <t>Distributions to Unitholders (%)</t>
  </si>
  <si>
    <t>Represents FCOT's 50% indirect interest in the asset</t>
  </si>
  <si>
    <t>Distributions to CPPU Holders (S$'000)</t>
  </si>
  <si>
    <t>Distributions to CPPU Holders (%)</t>
  </si>
  <si>
    <t>FY10</t>
  </si>
  <si>
    <t>CSC</t>
  </si>
  <si>
    <t>55MS</t>
  </si>
  <si>
    <t>KP</t>
  </si>
  <si>
    <t>ATP</t>
  </si>
  <si>
    <t>CP</t>
  </si>
  <si>
    <t>CTL</t>
  </si>
  <si>
    <t>Galleria</t>
  </si>
  <si>
    <t>Azabu</t>
  </si>
  <si>
    <t>Ebara</t>
  </si>
  <si>
    <t>Distribution from AWPF</t>
  </si>
  <si>
    <t>Property maintenance expenses</t>
  </si>
  <si>
    <t>Property management fees</t>
  </si>
  <si>
    <t>Utilities</t>
  </si>
  <si>
    <t>Other trust expenses</t>
  </si>
  <si>
    <t>Other income/(expenses)</t>
  </si>
  <si>
    <t>Finance costs</t>
  </si>
  <si>
    <t>Foreign exchange gain/(loss)</t>
  </si>
  <si>
    <t>Realised gain/(loss) on derivative financial instruments</t>
  </si>
  <si>
    <t>FY11</t>
  </si>
  <si>
    <t>FY12</t>
  </si>
  <si>
    <t>FY13</t>
  </si>
  <si>
    <t>FY14</t>
  </si>
  <si>
    <t>1Q10</t>
  </si>
  <si>
    <t>2Q10</t>
  </si>
  <si>
    <t>3Q10</t>
  </si>
  <si>
    <t>4Q10</t>
  </si>
  <si>
    <t>1Q11</t>
  </si>
  <si>
    <t>Other income/ (expense)</t>
  </si>
  <si>
    <t>(Allowance)/reversal for impairment of receivables</t>
  </si>
  <si>
    <t>2Q11</t>
  </si>
  <si>
    <t>Other income</t>
  </si>
  <si>
    <t>Gain on disposal of subsidiaries</t>
  </si>
  <si>
    <r>
      <t>DPU (¢)</t>
    </r>
    <r>
      <rPr>
        <vertAlign val="superscript"/>
        <sz val="9"/>
        <rFont val="Times New Roman"/>
        <family val="1"/>
      </rPr>
      <t xml:space="preserve"> 1, 4</t>
    </r>
  </si>
  <si>
    <t>The number of units used to calculate the DPU has been adjusted for the effect of the consolidation of every five existing units (the "Unit Consolidation") held by the Unitholders into one consolidated unit pursuant to the completion of the Unit Consolidation on 11 February 2011.</t>
  </si>
  <si>
    <r>
      <t>DPU (¢)</t>
    </r>
    <r>
      <rPr>
        <vertAlign val="superscript"/>
        <sz val="9"/>
        <rFont val="Times New Roman"/>
        <family val="1"/>
      </rPr>
      <t xml:space="preserve"> 1,4</t>
    </r>
  </si>
  <si>
    <r>
      <t>NAV ($) per unit</t>
    </r>
    <r>
      <rPr>
        <vertAlign val="superscript"/>
        <sz val="9"/>
        <rFont val="Times New Roman"/>
        <family val="1"/>
      </rPr>
      <t xml:space="preserve"> 1,2,4</t>
    </r>
  </si>
  <si>
    <t>Cosmo</t>
  </si>
  <si>
    <t>3Q11</t>
  </si>
  <si>
    <t>Debt info</t>
  </si>
  <si>
    <t>Management fees</t>
  </si>
  <si>
    <t>4Q11</t>
  </si>
  <si>
    <t>FY15</t>
  </si>
  <si>
    <t>1Q12</t>
  </si>
  <si>
    <t>Gabelle Pty Ltd (Squire Sanders)</t>
  </si>
  <si>
    <t>2Q12</t>
  </si>
  <si>
    <t>Australia And New Zealand Banking Group Limited</t>
  </si>
  <si>
    <t>3Q12</t>
  </si>
  <si>
    <t>S$185m Transferable Term Loan Facility</t>
  </si>
  <si>
    <t>S$320m Transferable Term Loan Facility</t>
  </si>
  <si>
    <t>A$105m Transferable Term Loan Facility</t>
  </si>
  <si>
    <t>A$86m Transferable Term Loan Facility</t>
  </si>
  <si>
    <t>Cerebos Pacific Ltd</t>
  </si>
  <si>
    <t>BHP Billiton Iron Ore Pty Ltd</t>
  </si>
  <si>
    <t>Dabserv Pty Ltd (Mallesons Stephen Jaques)</t>
  </si>
  <si>
    <t>FY16</t>
  </si>
  <si>
    <t>FY17+</t>
  </si>
  <si>
    <t>4Q12</t>
  </si>
  <si>
    <t>As at 30 September 2012</t>
  </si>
  <si>
    <t>Gain on disposal of investment property</t>
  </si>
  <si>
    <t>NA</t>
  </si>
  <si>
    <t>NAV per Unit is computed based on the net asset value at end of period less distribution declared after end of period.</t>
  </si>
  <si>
    <t>The number of units used to calculate the DPU and NAV has been adjusted for the effect of the consolidation of every five existing units (the "Unit Consolidation") held by the Unitholders into one consolidated unit pursuant to the  completion of the Unit Consolidation on 11 February 2011.</t>
  </si>
  <si>
    <t>The DPU and NAV per unit are computed based on the issued and issuable units at end of period  (excluding issuable units persuant to the conversion of Series A CPPU).</t>
  </si>
  <si>
    <t>The DPU is computed based on the issued and issuable units at end of period  (excluding issuable units persuant to the conversion of Series A CPPU).</t>
  </si>
  <si>
    <r>
      <t>Central Park (CP)</t>
    </r>
    <r>
      <rPr>
        <vertAlign val="superscript"/>
        <sz val="10"/>
        <rFont val="Times New Roman"/>
        <family val="1"/>
      </rPr>
      <t>1</t>
    </r>
  </si>
  <si>
    <t>Caroline Chisholm Centre (CTL)</t>
  </si>
  <si>
    <r>
      <t>Galleria Otemae Building (Galleria)</t>
    </r>
    <r>
      <rPr>
        <vertAlign val="superscript"/>
        <sz val="10"/>
        <rFont val="Times New Roman"/>
        <family val="1"/>
      </rPr>
      <t>2</t>
    </r>
  </si>
  <si>
    <r>
      <t>Azabu Aco Building (Azabu)</t>
    </r>
    <r>
      <rPr>
        <vertAlign val="superscript"/>
        <sz val="10"/>
        <rFont val="Times New Roman"/>
        <family val="1"/>
      </rPr>
      <t>2</t>
    </r>
  </si>
  <si>
    <r>
      <t>Ebara Techno-Serve Headquarters Building (Ebara)</t>
    </r>
    <r>
      <rPr>
        <vertAlign val="superscript"/>
        <sz val="10"/>
        <rFont val="Times New Roman"/>
        <family val="1"/>
      </rPr>
      <t>2</t>
    </r>
  </si>
  <si>
    <t>Galleria, Azabu and Ebara were divested on 25 October 2012.</t>
  </si>
  <si>
    <r>
      <t xml:space="preserve">Average cost </t>
    </r>
    <r>
      <rPr>
        <vertAlign val="superscript"/>
        <sz val="10"/>
        <rFont val="Times New Roman"/>
        <family val="1"/>
      </rPr>
      <t>3</t>
    </r>
  </si>
  <si>
    <r>
      <t>Leverage info</t>
    </r>
    <r>
      <rPr>
        <b/>
        <vertAlign val="superscript"/>
        <sz val="10"/>
        <rFont val="Times New Roman"/>
        <family val="1"/>
      </rPr>
      <t>3</t>
    </r>
  </si>
  <si>
    <t>As at 31 December 2012</t>
  </si>
  <si>
    <t>For quarter ended 31 December 2012.</t>
  </si>
  <si>
    <t>3.93X</t>
  </si>
  <si>
    <t>PORTFOLIO INFORMATION AS AT 31 DECEMBER 2012</t>
  </si>
  <si>
    <t>1Q13</t>
  </si>
  <si>
    <t>Government Employees Superannuation Board (WA)</t>
  </si>
  <si>
    <t>PF Lawyers Pty Ltd (DLA Piper)</t>
  </si>
  <si>
    <t>Committed occupancy as at 31 December 2012</t>
  </si>
  <si>
    <r>
      <t>86%</t>
    </r>
    <r>
      <rPr>
        <vertAlign val="superscript"/>
        <sz val="10"/>
        <rFont val="Times New Roman"/>
        <family val="1"/>
      </rPr>
      <t>3</t>
    </r>
  </si>
  <si>
    <r>
      <t>86%</t>
    </r>
    <r>
      <rPr>
        <vertAlign val="superscript"/>
        <sz val="10"/>
        <rFont val="Times New Roman"/>
        <family val="1"/>
      </rPr>
      <t>4</t>
    </r>
  </si>
  <si>
    <r>
      <t>97%</t>
    </r>
    <r>
      <rPr>
        <vertAlign val="superscript"/>
        <sz val="10"/>
        <rFont val="Times New Roman"/>
        <family val="1"/>
      </rPr>
      <t>4</t>
    </r>
  </si>
  <si>
    <t>Committed occupancy as at 30 September 2012</t>
  </si>
</sst>
</file>

<file path=xl/styles.xml><?xml version="1.0" encoding="utf-8"?>
<styleSheet xmlns="http://schemas.openxmlformats.org/spreadsheetml/2006/main">
  <numFmts count="1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_);_(* \(#,##0\);_(* &quot;-&quot;??_);_(@_)"/>
    <numFmt numFmtId="169" formatCode="dd\.mm\.yyyy"/>
    <numFmt numFmtId="170" formatCode="_(* #,##0.0000_);_(* \(#,##0.0000\);_(* &quot;-&quot;??_);_(@_)"/>
    <numFmt numFmtId="171" formatCode="#,##0.0"/>
    <numFmt numFmtId="172" formatCode="0.0%"/>
    <numFmt numFmtId="173" formatCode="0.0"/>
    <numFmt numFmtId="174" formatCode="#,##0.0_);\(#,##0.0\)"/>
    <numFmt numFmtId="175" formatCode="_(* #,##0.0_);_(* \(#,##0.0\);_(* &quot;-&quot;??_);_(@_)"/>
    <numFmt numFmtId="176" formatCode="[$-409]mmm\-yy;@"/>
    <numFmt numFmtId="177" formatCode="mmm\-yyyy"/>
    <numFmt numFmtId="178" formatCode="&quot;S$&quot;#,##0.0&quot;m&quot;"/>
    <numFmt numFmtId="179" formatCode="#,##0.0000_);\(#,##0.0000\)"/>
    <numFmt numFmtId="180" formatCode="#,##0.000_);\(#,##0.000\)"/>
    <numFmt numFmtId="181" formatCode="[$-409]d\-mmm\-yy;@"/>
    <numFmt numFmtId="182" formatCode="_(* #,##0.0_);_(* \(#,##0.0\);_(* &quot;-&quot;?_);_(@_)"/>
    <numFmt numFmtId="183" formatCode="#,##0.00000_);\(#,##0.00000\)"/>
    <numFmt numFmtId="184" formatCode="_(* #,##0.00000_);_(* \(#,##0.00000\);_(* &quot;-&quot;?????_);_(@_)"/>
    <numFmt numFmtId="185" formatCode="&quot;$&quot;#,##0.00"/>
    <numFmt numFmtId="186" formatCode="_-&quot;£&quot;* #,##0.00_-;\-&quot;£&quot;* #,##0.00_-;_-&quot;£&quot;* &quot;-&quot;??_-;_-@_-"/>
    <numFmt numFmtId="187" formatCode="mm/dd/yy"/>
    <numFmt numFmtId="188" formatCode="#,##0_)\x;\(#,##0\)\x;0_)\x;@_)_x"/>
    <numFmt numFmtId="189" formatCode="#,##0.0_);\(#,##0.0\);#,##0.0_);@_)"/>
    <numFmt numFmtId="190" formatCode="&quot;\&quot;_(#,##0.00_);&quot;\&quot;\(#,##0.00\);&quot;\&quot;_(0.00_);@_)"/>
    <numFmt numFmtId="191" formatCode="#,##0.00_);\(#,##0.00\);0.00_);@_)"/>
    <numFmt numFmtId="192" formatCode="\€_(#,##0.00_);\€\(#,##0.00\);\€_(0.00_);@_)"/>
    <numFmt numFmtId="193" formatCode="0.0_)\%;\(0.0\)\%;0.0_)\%;@_)_%"/>
    <numFmt numFmtId="194" formatCode="#,##0.0_)_%;\(#,##0.0\)_%;0.0_)_%;@_)_%"/>
    <numFmt numFmtId="195" formatCode="#,##0_)_x;\(#,##0\)_x;0_)_x;@_)_x"/>
    <numFmt numFmtId="196" formatCode="0.000000%"/>
    <numFmt numFmtId="197" formatCode="&quot;$&quot;_(#,##0.00_);&quot;$&quot;\(#,##0.00\);&quot;$&quot;_(0.00_);@_)"/>
    <numFmt numFmtId="198" formatCode="&quot;\&quot;_(#,##0.00_);&quot;\&quot;\(#,##0.00\)"/>
    <numFmt numFmtId="199" formatCode="#,##0.0_)\x;\(#,##0.0\)\x"/>
    <numFmt numFmtId="200" formatCode="#,##0.0_)_x;\(#,##0.0\)_x"/>
    <numFmt numFmtId="201" formatCode="0.0_)\%;\(0.0\)\%"/>
    <numFmt numFmtId="202" formatCode="#,##0.0_)_%;\(#,##0.0\)_%"/>
    <numFmt numFmtId="203" formatCode="_(\･* #,##0.00_);_(\･* \(#,##0.00\);_(\･* &quot;-&quot;??_);_(@_)"/>
    <numFmt numFmtId="204" formatCode="\･#,##0.00_);[Red]\(\･#,##0.00\)"/>
    <numFmt numFmtId="205" formatCode="&quot;α&quot;\ #,##0_);[Red]\(&quot;α&quot;\ #,##0\)"/>
    <numFmt numFmtId="206" formatCode="&quot;功&quot;\ #,##0_);[Red]\(&quot;功&quot;\ #,##0\)"/>
    <numFmt numFmtId="207" formatCode="&quot;&quot;\ \ @"/>
    <numFmt numFmtId="208" formatCode="0.000_)"/>
    <numFmt numFmtId="209" formatCode="&quot;€&quot;_(#,##0.00_);&quot;€&quot;\(#,##0.00\);&quot;€&quot;_(0.00_);@_)"/>
    <numFmt numFmtId="210" formatCode="_(&quot;･&quot;* #,##0.00_);_(&quot;･&quot;* \(#,##0.00\);_(&quot;･&quot;* &quot;-&quot;??_);_(@_)"/>
    <numFmt numFmtId="211" formatCode="&quot;\&quot;#,##0;&quot;\&quot;\-#,##0"/>
    <numFmt numFmtId="212" formatCode="&quot;\&quot;#,##0.00;[Red]&quot;\&quot;\-#,##0.00"/>
    <numFmt numFmtId="213" formatCode="\$#,##0_);[Red]\(\$#,##0\)"/>
    <numFmt numFmtId="214" formatCode="\$#,##0.00_);\(\$#,##0.00\)"/>
    <numFmt numFmtId="215" formatCode="&quot;CY &quot;yyyy_)"/>
    <numFmt numFmtId="216" formatCode="0.000%"/>
    <numFmt numFmtId="217" formatCode="&quot;$&quot;#,##0.000"/>
    <numFmt numFmtId="218" formatCode="_(* #,##0_);_(* \(#,##0\);_(* 0_);_(@_)"/>
    <numFmt numFmtId="219" formatCode=";;;"/>
    <numFmt numFmtId="220" formatCode="0.00_);[Red]\(0.00\)"/>
    <numFmt numFmtId="221" formatCode="General_)"/>
    <numFmt numFmtId="222" formatCode="#,##0.0\x_);\(#,##0.0\x\);#,##0.0\x_);@_)"/>
    <numFmt numFmtId="223" formatCode="#,##0.0\%_);\(#,##0.0\%\);#,##0.0\%_);@_)"/>
    <numFmt numFmtId="224" formatCode="_-* #,##0\ &quot;DM&quot;_-;\-* #,##0\ &quot;DM&quot;_-;_-* &quot;-&quot;\ &quot;DM&quot;_-;_-@_-"/>
    <numFmt numFmtId="225" formatCode="_-* #,##0\ _D_M_-;\-* #,##0\ _D_M_-;_-* &quot;-&quot;\ _D_M_-;_-@_-"/>
    <numFmt numFmtId="226" formatCode="_-* #,##0.00\ &quot;DM&quot;_-;\-* #,##0.00\ &quot;DM&quot;_-;_-* &quot;-&quot;??\ &quot;DM&quot;_-;_-@_-"/>
    <numFmt numFmtId="227" formatCode="_-* #,##0.00\ _D_M_-;\-* #,##0.00\ _D_M_-;_-* &quot;-&quot;??\ _D_M_-;_-@_-"/>
    <numFmt numFmtId="228" formatCode="m/yy"/>
    <numFmt numFmtId="229" formatCode="mm/dd"/>
    <numFmt numFmtId="230" formatCode="000000000"/>
    <numFmt numFmtId="231" formatCode="000"/>
    <numFmt numFmtId="232" formatCode="mmm\-yy_)"/>
    <numFmt numFmtId="233" formatCode="mm/dd/yy_)"/>
    <numFmt numFmtId="234" formatCode="#,##0\ &quot;F&quot;;[Red]\-#,##0\ &quot;F&quot;"/>
    <numFmt numFmtId="235" formatCode="#,##0.00\ &quot;F&quot;;\-#,##0.00\ &quot;F&quot;"/>
    <numFmt numFmtId="236" formatCode="#,##0.00\ &quot;F&quot;;[Red]\-#,##0.00\ &quot;F&quot;"/>
    <numFmt numFmtId="237" formatCode="_-* #,##0\ &quot;F&quot;_-;\-* #,##0\ &quot;F&quot;_-;_-* &quot;-&quot;\ &quot;F&quot;_-;_-@_-"/>
    <numFmt numFmtId="238" formatCode="_-* #,##0\ _F_-;\-* #,##0\ _F_-;_-* &quot;-&quot;\ _F_-;_-@_-"/>
    <numFmt numFmtId="239" formatCode="_([$€-2]* #,##0.00_);_([$€-2]* \(#,##0.00\);_([$€-2]* &quot;-&quot;??_)"/>
    <numFmt numFmtId="240" formatCode="\$#,##0.0_);\(\$###0.0\)_)"/>
    <numFmt numFmtId="241" formatCode="#,##0.0\x_);\(#,##0.0\)"/>
    <numFmt numFmtId="242" formatCode="\\\ #,##0_);[Red]\(\\\ #,##0\)"/>
    <numFmt numFmtId="243" formatCode="&quot;$&quot;_(#,##0.00_);&quot;$&quot;\(#,##0.00\)"/>
    <numFmt numFmtId="244" formatCode="&quot;£&quot;\ #,##0_);[Red]\(&quot;£&quot;\ #,##0\)"/>
    <numFmt numFmtId="245" formatCode="&quot;￡&quot;\ #,##0_);[Red]\(&quot;￡&quot;\ #,##0\)"/>
    <numFmt numFmtId="246" formatCode="&quot;\&quot;#,##0.0_);\(&quot;\&quot;#,##0.0\)_)"/>
    <numFmt numFmtId="247" formatCode="&quot;$&quot;&quot; &quot;#,##0_);\(&quot;$&quot;&quot; &quot;#,##0\);\-_)"/>
    <numFmt numFmtId="248" formatCode="0%_);\(0%\);\-_)"/>
    <numFmt numFmtId="249" formatCode="#,##0_);\(#,##0\);\-_)"/>
    <numFmt numFmtId="250" formatCode="&quot;$&quot;&quot; &quot;#,##0.0_);\(&quot;$&quot;&quot; &quot;#,##0.0\);\-_)"/>
    <numFmt numFmtId="251" formatCode="0.0%_);\(0.0%\);\-_)"/>
    <numFmt numFmtId="252" formatCode="#,##0.0_);\(#,##0.0\);\-_)"/>
    <numFmt numFmtId="253" formatCode="&quot;$&quot;&quot; &quot;#,##0.00_);\(&quot;$&quot;&quot; &quot;#,##0.00\);\-_)"/>
    <numFmt numFmtId="254" formatCode="0.00%_);\(0.00%\);\-_)"/>
    <numFmt numFmtId="255" formatCode="#,##0.00_);\(#,##0.00\);\-_)"/>
    <numFmt numFmtId="256" formatCode="0.0000000%"/>
    <numFmt numFmtId="257" formatCode="0.00000%"/>
    <numFmt numFmtId="258" formatCode="0.00&quot;x&quot;"/>
    <numFmt numFmtId="259" formatCode="_(&quot;$&quot;* #,##0.0_);_(&quot;$&quot;* \(#,##0.0\);_(&quot;$&quot;* &quot;-&quot;??_);_(@_)"/>
    <numFmt numFmtId="260" formatCode="&quot;$&quot;&quot; &quot;#,##0.0_);\(&quot;$&quot;&quot; &quot;#,##0.0\)"/>
    <numFmt numFmtId="261" formatCode="&quot;$&quot;&quot; &quot;#,##0.00_);\(&quot;$&quot;&quot; &quot;#,##0.00\)"/>
    <numFmt numFmtId="262" formatCode="&quot;$&quot;&quot; &quot;#,##0.000_);\(&quot;$&quot;&quot; &quot;#,##0.000\)"/>
    <numFmt numFmtId="263" formatCode="d\-mmm\-yy_)"/>
    <numFmt numFmtId="264" formatCode="m/d/yy_)"/>
    <numFmt numFmtId="265" formatCode="m/yy_)"/>
    <numFmt numFmtId="266" formatCode="mmm\-yy&quot; &quot;"/>
    <numFmt numFmtId="267" formatCode="* #,##0_%;* \-#,##0_%;* #,##0_%;@_%"/>
    <numFmt numFmtId="268" formatCode="#\ 0/0_)"/>
    <numFmt numFmtId="269" formatCode="#\ 0/8_)"/>
    <numFmt numFmtId="270" formatCode="#\ ?/?_)"/>
    <numFmt numFmtId="271" formatCode="0.0%_);\(0.0%\)"/>
    <numFmt numFmtId="272" formatCode="#,##0.00&quot; x&quot;"/>
    <numFmt numFmtId="273" formatCode="#,##0&quot;x&quot;_);\(#,##0&quot;x&quot;\)"/>
    <numFmt numFmtId="274" formatCode="#,##0.0&quot;x&quot;_);\(#,##0.0&quot;x&quot;\)"/>
    <numFmt numFmtId="275" formatCode="#,##0.00&quot;x&quot;_);\(#,##0.00&quot;x&quot;\)"/>
    <numFmt numFmtId="276" formatCode="\-_)\ "/>
    <numFmt numFmtId="277" formatCode="###0;\(###0\)"/>
    <numFmt numFmtId="278" formatCode="0%\ ;\-0%"/>
    <numFmt numFmtId="279" formatCode="_-* #,##0\ &quot;Pts&quot;_-;\-* #,##0\ &quot;Pts&quot;_-;_-* &quot;-&quot;\ &quot;Pts&quot;_-;_-@_-"/>
    <numFmt numFmtId="280" formatCode="_-* #,##0\ _P_t_s_-;\-* #,##0\ _P_t_s_-;_-* &quot;-&quot;\ _P_t_s_-;_-@_-"/>
    <numFmt numFmtId="281" formatCode="_-* #,##0.00\ &quot;Pts&quot;_-;\-* #,##0.00\ &quot;Pts&quot;_-;_-* &quot;-&quot;??\ &quot;Pts&quot;_-;_-@_-"/>
    <numFmt numFmtId="282" formatCode="_-* #,##0.00\ _P_t_s_-;\-* #,##0.00\ _P_t_s_-;_-* &quot;-&quot;??\ _P_t_s_-;_-@_-"/>
    <numFmt numFmtId="283" formatCode="&quot;\&quot;#,##0_);\(&quot;\&quot;#,##0\)"/>
    <numFmt numFmtId="284" formatCode="&quot;$&quot;#,##0.0_);\(&quot;$&quot;#,##0.0\)"/>
    <numFmt numFmtId="285" formatCode="_(* #,##0.00\ \x_);_(* \(#,##0.00\ \x\);_(* &quot;-&quot;??_);_(@_)"/>
    <numFmt numFmtId="286" formatCode="_(* #,##0\ \x_);_(* \(#,##0\ \x\);_(* &quot;-&quot;??_);_(@_)"/>
    <numFmt numFmtId="287" formatCode="_(* #,##0.0\ \x_);_(* \(#,##0.0\ \x\);_(* &quot;-&quot;??_);_(@_)"/>
    <numFmt numFmtId="288" formatCode="_(* #,##0.000000_);_(* \(#,##0.000000\);_(* &quot;-&quot;??_);_(@_)"/>
    <numFmt numFmtId="289" formatCode="hh:mm\ &quot;午&quot;&quot;前&quot;/&quot;午&quot;&quot;後&quot;_)"/>
    <numFmt numFmtId="290" formatCode="_(&quot;$&quot;* #,##0_);_(&quot;$&quot;* \(#,##0\);_(&quot;$&quot;* &quot;-&quot;??_);_(@_)"/>
    <numFmt numFmtId="291" formatCode="0.0000_)"/>
    <numFmt numFmtId="292" formatCode="#,##0.00\ &quot;DM&quot;;[Red]\-#,##0.00\ &quot;DM&quot;"/>
    <numFmt numFmtId="293" formatCode="#,##0&quot; F&quot;;\-#,##0&quot; F&quot;"/>
    <numFmt numFmtId="294" formatCode="0_)"/>
    <numFmt numFmtId="295" formatCode="&quot;$&quot;#,##0.0_);[Red]\(&quot;$&quot;#,##0.0\)"/>
    <numFmt numFmtId="296" formatCode="#,##0&quot; F&quot;;[Red]\-#,##0&quot; F&quot;"/>
    <numFmt numFmtId="297" formatCode="#,##0.00&quot; F&quot;;\-#,##0.00&quot; F&quot;"/>
    <numFmt numFmtId="298" formatCode="#,##0.00&quot; F&quot;;[Red]\-#,##0.00&quot; F&quot;"/>
    <numFmt numFmtId="299" formatCode="mm/yyyy"/>
    <numFmt numFmtId="300" formatCode="m/d/yyyy\ \ h:mm\ AM/PM"/>
    <numFmt numFmtId="301" formatCode="[&lt;=9999999]###\-####;\(###\)\ ###\-####"/>
    <numFmt numFmtId="302" formatCode="&quot;(&quot;0%&quot;)   &quot;;[Red]\-&quot;(&quot;0%&quot;)   &quot;;&quot;－    &quot;"/>
    <numFmt numFmtId="303" formatCode="&quot;(&quot;0.00%&quot;)   &quot;;[Red]\-&quot;(&quot;0.00%&quot;)   &quot;;&quot;－    &quot;"/>
    <numFmt numFmtId="304" formatCode="&quot;¥&quot;_(#,##0.00_);&quot;¥&quot;\(#,##0.00\);&quot;¥&quot;_(0.00_);@_)"/>
    <numFmt numFmtId="305" formatCode="&quot;¥&quot;_(#,##0.00_);&quot;¥&quot;\(#,##0.00\)"/>
    <numFmt numFmtId="306" formatCode="&quot;¥&quot;#,##0;&quot;¥&quot;\-#,##0"/>
    <numFmt numFmtId="307" formatCode="&quot;¥&quot;#,##0.0_);\(&quot;¥&quot;#,##0.0\)_)"/>
    <numFmt numFmtId="308" formatCode="\?\ \ @"/>
    <numFmt numFmtId="309" formatCode="&quot;$&quot;#,##0_);\(&quot;$&quot;#,##0.0\)"/>
    <numFmt numFmtId="310" formatCode="&quot;¥&quot;#,##0_);\(&quot;¥&quot;#,##0\)"/>
    <numFmt numFmtId="311" formatCode="\ \ _?&quot;?&quot;\ \ \ \ @"/>
    <numFmt numFmtId="312" formatCode="0.00%;[Red]\-0.00%;&quot;－&quot;"/>
  </numFmts>
  <fonts count="176">
    <font>
      <sz val="10"/>
      <name val="Arial"/>
      <family val="0"/>
    </font>
    <font>
      <sz val="8"/>
      <name val="Arial"/>
      <family val="2"/>
    </font>
    <font>
      <u val="single"/>
      <sz val="10"/>
      <color indexed="12"/>
      <name val="Arial"/>
      <family val="2"/>
    </font>
    <font>
      <b/>
      <sz val="10"/>
      <name val="Times New Roman"/>
      <family val="1"/>
    </font>
    <font>
      <sz val="10"/>
      <name val="Times New Roman"/>
      <family val="1"/>
    </font>
    <font>
      <b/>
      <u val="singleAccounting"/>
      <sz val="10"/>
      <name val="Times New Roman"/>
      <family val="1"/>
    </font>
    <font>
      <b/>
      <u val="single"/>
      <sz val="10"/>
      <name val="Times New Roman"/>
      <family val="1"/>
    </font>
    <font>
      <b/>
      <i/>
      <sz val="10"/>
      <name val="Times New Roman"/>
      <family val="1"/>
    </font>
    <font>
      <i/>
      <sz val="10"/>
      <name val="Times New Roman"/>
      <family val="1"/>
    </font>
    <font>
      <vertAlign val="superscript"/>
      <sz val="10"/>
      <name val="Times New Roman"/>
      <family val="1"/>
    </font>
    <font>
      <sz val="8"/>
      <name val="Times New Roman"/>
      <family val="1"/>
    </font>
    <font>
      <b/>
      <vertAlign val="superscript"/>
      <sz val="10"/>
      <name val="Times New Roman"/>
      <family val="1"/>
    </font>
    <font>
      <b/>
      <sz val="10"/>
      <color indexed="9"/>
      <name val="Times New Roman"/>
      <family val="1"/>
    </font>
    <font>
      <u val="single"/>
      <sz val="10"/>
      <color indexed="36"/>
      <name val="Arial"/>
      <family val="2"/>
    </font>
    <font>
      <sz val="8"/>
      <name val="Webdings"/>
      <family val="1"/>
    </font>
    <font>
      <sz val="7"/>
      <name val="Webdings"/>
      <family val="1"/>
    </font>
    <font>
      <b/>
      <sz val="10"/>
      <name val="Arial"/>
      <family val="2"/>
    </font>
    <font>
      <vertAlign val="superscript"/>
      <sz val="9"/>
      <name val="Times New Roman"/>
      <family val="1"/>
    </font>
    <font>
      <sz val="9"/>
      <name val="Times New Roman"/>
      <family val="1"/>
    </font>
    <font>
      <b/>
      <sz val="8"/>
      <color indexed="30"/>
      <name val="Times New Roman"/>
      <family val="1"/>
    </font>
    <font>
      <sz val="8"/>
      <color indexed="30"/>
      <name val="Times New Roman"/>
      <family val="1"/>
    </font>
    <font>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9"/>
      <name val="Arial"/>
      <family val="2"/>
    </font>
    <font>
      <b/>
      <sz val="9"/>
      <name val="Arial"/>
      <family val="2"/>
    </font>
    <font>
      <sz val="11"/>
      <name val="ＭＳ ゴシック"/>
      <family val="3"/>
    </font>
    <font>
      <u val="single"/>
      <sz val="8.4"/>
      <color indexed="12"/>
      <name val="Arial"/>
      <family val="2"/>
    </font>
    <font>
      <sz val="12"/>
      <name val="Times New Roman"/>
      <family val="1"/>
    </font>
    <font>
      <sz val="11"/>
      <name val="ＭＳ Ｐゴシック"/>
      <family val="3"/>
    </font>
    <font>
      <sz val="10"/>
      <name val="ＭＳ 明朝"/>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b/>
      <sz val="12"/>
      <name val="Times New Roman"/>
      <family val="1"/>
    </font>
    <font>
      <sz val="10"/>
      <name val="MS Sans Serif"/>
      <family val="2"/>
    </font>
    <font>
      <sz val="11"/>
      <name val="Tms Rmn"/>
      <family val="1"/>
    </font>
    <font>
      <sz val="1"/>
      <color indexed="8"/>
      <name val="Courier"/>
      <family val="3"/>
    </font>
    <font>
      <i/>
      <sz val="1"/>
      <color indexed="8"/>
      <name val="Courier"/>
      <family val="3"/>
    </font>
    <font>
      <b/>
      <sz val="12"/>
      <name val="Arial"/>
      <family val="2"/>
    </font>
    <font>
      <sz val="8"/>
      <color indexed="8"/>
      <name val="Arial"/>
      <family val="2"/>
    </font>
    <font>
      <sz val="10"/>
      <name val="Geneva"/>
      <family val="2"/>
    </font>
    <font>
      <u val="single"/>
      <sz val="16.5"/>
      <color indexed="36"/>
      <name val="Arial Narrow"/>
      <family val="2"/>
    </font>
    <font>
      <sz val="11"/>
      <color indexed="8"/>
      <name val="ＭＳ Ｐゴシック"/>
      <family val="3"/>
    </font>
    <font>
      <sz val="11"/>
      <color indexed="9"/>
      <name val="ＭＳ Ｐゴシック"/>
      <family val="3"/>
    </font>
    <font>
      <u val="single"/>
      <sz val="11"/>
      <color indexed="36"/>
      <name val="ＭＳ Ｐゴシック"/>
      <family val="3"/>
    </font>
    <font>
      <b/>
      <sz val="15"/>
      <color indexed="56"/>
      <name val="Calibri"/>
      <family val="2"/>
    </font>
    <font>
      <b/>
      <sz val="13"/>
      <color indexed="56"/>
      <name val="Calibri"/>
      <family val="2"/>
    </font>
    <font>
      <b/>
      <sz val="11"/>
      <color indexed="56"/>
      <name val="Calibri"/>
      <family val="2"/>
    </font>
    <font>
      <sz val="10"/>
      <name val="Helv"/>
      <family val="2"/>
    </font>
    <font>
      <b/>
      <sz val="18"/>
      <color indexed="56"/>
      <name val="Cambria"/>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돋움"/>
      <family val="0"/>
    </font>
    <font>
      <sz val="11"/>
      <name val="Times New Roman"/>
      <family val="1"/>
    </font>
    <font>
      <sz val="10"/>
      <color indexed="18"/>
      <name val="ＭＳ 明朝"/>
      <family val="1"/>
    </font>
    <font>
      <sz val="11"/>
      <name val="MS P????"/>
      <family val="3"/>
    </font>
    <font>
      <sz val="14"/>
      <name val="?? ??"/>
      <family val="1"/>
    </font>
    <font>
      <sz val="10"/>
      <color indexed="8"/>
      <name val="MS P????"/>
      <family val="3"/>
    </font>
    <font>
      <sz val="11"/>
      <name val="?l?r ?o?S?V?b?N"/>
      <family val="3"/>
    </font>
    <font>
      <sz val="11"/>
      <name val="?l?r ?S?V?b?N"/>
      <family val="3"/>
    </font>
    <font>
      <sz val="11"/>
      <name val="??l"/>
      <family val="1"/>
    </font>
    <font>
      <sz val="10.5"/>
      <name val="Arial"/>
      <family val="2"/>
    </font>
    <font>
      <sz val="12"/>
      <name val="Arial"/>
      <family val="1"/>
    </font>
    <font>
      <sz val="11"/>
      <name val="‚l‚r ‚oƒSƒVƒbƒN"/>
      <family val="3"/>
    </font>
    <font>
      <sz val="10"/>
      <name val="Book Antiqua"/>
      <family val="1"/>
    </font>
    <font>
      <sz val="9"/>
      <name val="Tahoma"/>
      <family val="2"/>
    </font>
    <font>
      <sz val="10"/>
      <color indexed="12"/>
      <name val="Arial"/>
      <family val="2"/>
    </font>
    <font>
      <b/>
      <sz val="8"/>
      <name val="TimesNewRomanPS"/>
      <family val="1"/>
    </font>
    <font>
      <b/>
      <i/>
      <sz val="10"/>
      <color indexed="30"/>
      <name val="Comic Sans MS"/>
      <family val="4"/>
    </font>
    <font>
      <sz val="8"/>
      <color indexed="30"/>
      <name val="Comic Sans MS"/>
      <family val="4"/>
    </font>
    <font>
      <b/>
      <sz val="8"/>
      <color indexed="30"/>
      <name val="Comic Sans MS"/>
      <family val="4"/>
    </font>
    <font>
      <sz val="10"/>
      <color indexed="30"/>
      <name val="Comic Sans MS"/>
      <family val="4"/>
    </font>
    <font>
      <sz val="10"/>
      <name val="Arial Narrow"/>
      <family val="2"/>
    </font>
    <font>
      <sz val="11"/>
      <name val="?? ?????"/>
      <family val="3"/>
    </font>
    <font>
      <b/>
      <sz val="9"/>
      <name val="Tahoma"/>
      <family val="2"/>
    </font>
    <font>
      <sz val="10"/>
      <name val="ＭＳ Ｐゴシック"/>
      <family val="3"/>
    </font>
    <font>
      <sz val="10"/>
      <name val="BERNHARD"/>
      <family val="1"/>
    </font>
    <font>
      <b/>
      <sz val="10"/>
      <color indexed="30"/>
      <name val="Comic Sans MS"/>
      <family val="4"/>
    </font>
    <font>
      <sz val="12"/>
      <color indexed="30"/>
      <name val="Comic Sans MS"/>
      <family val="4"/>
    </font>
    <font>
      <sz val="10"/>
      <name val="MS Serif"/>
      <family val="1"/>
    </font>
    <font>
      <sz val="8"/>
      <color indexed="14"/>
      <name val="Times New Roman"/>
      <family val="1"/>
    </font>
    <font>
      <sz val="10"/>
      <color indexed="16"/>
      <name val="MS Serif"/>
      <family val="1"/>
    </font>
    <font>
      <b/>
      <sz val="10"/>
      <name val="Tahoma"/>
      <family val="2"/>
    </font>
    <font>
      <u val="single"/>
      <sz val="12"/>
      <name val="Tahoma"/>
      <family val="2"/>
    </font>
    <font>
      <u val="single"/>
      <sz val="11"/>
      <name val="Tahoma"/>
      <family val="2"/>
    </font>
    <font>
      <u val="single"/>
      <sz val="10"/>
      <name val="Tahoma"/>
      <family val="2"/>
    </font>
    <font>
      <u val="single"/>
      <sz val="9"/>
      <name val="Tahoma"/>
      <family val="2"/>
    </font>
    <font>
      <b/>
      <sz val="8"/>
      <name val="Palatino"/>
      <family val="1"/>
    </font>
    <font>
      <sz val="8"/>
      <name val="Palatino"/>
      <family val="1"/>
    </font>
    <font>
      <sz val="7"/>
      <name val="Small Fonts"/>
      <family val="2"/>
    </font>
    <font>
      <sz val="8"/>
      <color indexed="8"/>
      <name val="MS Sans Serif"/>
      <family val="2"/>
    </font>
    <font>
      <sz val="10"/>
      <name val="ＭＳ ゴシック"/>
      <family val="3"/>
    </font>
    <font>
      <b/>
      <sz val="26"/>
      <name val="Times New Roman"/>
      <family val="1"/>
    </font>
    <font>
      <b/>
      <sz val="18"/>
      <name val="Times New Roman"/>
      <family val="1"/>
    </font>
    <font>
      <b/>
      <sz val="10"/>
      <name val="MS Sans Serif"/>
      <family val="2"/>
    </font>
    <font>
      <sz val="8"/>
      <color indexed="16"/>
      <name val="Century Schoolbook"/>
      <family val="1"/>
    </font>
    <font>
      <sz val="8"/>
      <name val="Helv"/>
      <family val="2"/>
    </font>
    <font>
      <b/>
      <sz val="11"/>
      <name val="Helv"/>
      <family val="2"/>
    </font>
    <font>
      <b/>
      <u val="single"/>
      <sz val="10"/>
      <name val="Tahoma"/>
      <family val="2"/>
    </font>
    <font>
      <b/>
      <sz val="8"/>
      <name val="Tahoma"/>
      <family val="2"/>
    </font>
    <font>
      <sz val="7"/>
      <name val="Times New Roman"/>
      <family val="1"/>
    </font>
    <font>
      <b/>
      <u val="single"/>
      <sz val="12"/>
      <color indexed="10"/>
      <name val="ＭＳ Ｐゴシック"/>
      <family val="3"/>
    </font>
    <font>
      <b/>
      <sz val="11"/>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0"/>
      <color indexed="30"/>
      <name val="Arial"/>
      <family val="2"/>
    </font>
    <font>
      <b/>
      <sz val="14"/>
      <name val="Times New Roman"/>
      <family val="1"/>
    </font>
    <font>
      <sz val="11"/>
      <name val="lr ¾©"/>
      <family val="2"/>
    </font>
    <font>
      <sz val="10"/>
      <name val="細明朝体"/>
      <family val="3"/>
    </font>
    <font>
      <sz val="10.5"/>
      <name val="ＭＳ Ｐゴシック"/>
      <family val="3"/>
    </font>
    <font>
      <sz val="12"/>
      <name val="바탕체"/>
      <family val="3"/>
    </font>
    <font>
      <sz val="12"/>
      <name val="ＭＳ 明朝"/>
      <family val="1"/>
    </font>
    <font>
      <sz val="11"/>
      <name val="ＭＳ 明朝"/>
      <family val="1"/>
    </font>
    <font>
      <sz val="14"/>
      <name val="ＭＳ 明朝"/>
      <family val="1"/>
    </font>
    <font>
      <sz val="10"/>
      <color indexed="10"/>
      <name val="Times New Roman"/>
      <family val="1"/>
    </font>
    <font>
      <b/>
      <sz val="14"/>
      <name val="ＭＳ Ｐゴシック"/>
      <family val="3"/>
    </font>
    <font>
      <u val="single"/>
      <sz val="8.25"/>
      <color indexed="36"/>
      <name val="ＭＳ Ｐゴシック"/>
      <family val="3"/>
    </font>
    <font>
      <sz val="9"/>
      <name val="ＭＳ 明朝"/>
      <family val="1"/>
    </font>
    <font>
      <b/>
      <sz val="18"/>
      <color indexed="62"/>
      <name val="ＭＳ Ｐゴシック"/>
      <family val="3"/>
    </font>
    <font>
      <sz val="10"/>
      <name val="ＭＳ Ｐ明朝"/>
      <family val="1"/>
    </font>
    <font>
      <sz val="12"/>
      <name val="ＭＳ Ｐゴシック"/>
      <family val="3"/>
    </font>
    <font>
      <sz val="12"/>
      <color indexed="8"/>
      <name val="TimesNewRomanPS"/>
      <family val="1"/>
    </font>
    <font>
      <b/>
      <sz val="8"/>
      <color indexed="8"/>
      <name val="Helv"/>
      <family val="2"/>
    </font>
    <font>
      <b/>
      <sz val="9"/>
      <name val="Times New Roman"/>
      <family val="1"/>
    </font>
    <font>
      <b/>
      <sz val="11"/>
      <color indexed="62"/>
      <name val="ＭＳ Ｐゴシック"/>
      <family val="3"/>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8"/>
      <name val="Arial Narrow"/>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sz val="11"/>
      <color theme="1"/>
      <name val="Arial Narrow"/>
      <family val="2"/>
    </font>
    <font>
      <b/>
      <sz val="11"/>
      <color rgb="FF3F3F3F"/>
      <name val="Calibri"/>
      <family val="2"/>
    </font>
    <font>
      <b/>
      <sz val="11"/>
      <color theme="1"/>
      <name val="Calibri"/>
      <family val="2"/>
    </font>
    <font>
      <sz val="11"/>
      <color rgb="FFFF0000"/>
      <name val="Calibri"/>
      <family val="2"/>
    </font>
  </fonts>
  <fills count="4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mediumGray">
        <fgColor indexed="22"/>
      </patternFill>
    </fill>
    <fill>
      <patternFill patternType="solid">
        <fgColor indexed="63"/>
        <bgColor indexed="64"/>
      </patternFill>
    </fill>
    <fill>
      <patternFill patternType="solid">
        <fgColor indexed="24"/>
        <bgColor indexed="64"/>
      </patternFill>
    </fill>
    <fill>
      <patternFill patternType="solid">
        <fgColor indexed="13"/>
        <bgColor indexed="64"/>
      </patternFill>
    </fill>
  </fills>
  <borders count="52">
    <border>
      <left/>
      <right/>
      <top/>
      <bottom/>
      <diagonal/>
    </border>
    <border>
      <left style="thin"/>
      <right style="thin"/>
      <top style="thin"/>
      <bottom style="thin"/>
    </border>
    <border>
      <left>
        <color indexed="63"/>
      </left>
      <right>
        <color indexed="63"/>
      </right>
      <top style="hair">
        <color indexed="8"/>
      </top>
      <bottom style="hair">
        <color indexed="8"/>
      </bottom>
    </border>
    <border>
      <left>
        <color indexed="63"/>
      </left>
      <right>
        <color indexed="63"/>
      </right>
      <top>
        <color indexed="63"/>
      </top>
      <bottom style="medium">
        <color indexed="18"/>
      </botto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ck">
        <color indexed="30"/>
      </top>
      <bottom>
        <color indexed="63"/>
      </bottom>
    </border>
    <border>
      <left style="thin">
        <color indexed="30"/>
      </left>
      <right style="thin">
        <color indexed="30"/>
      </right>
      <top>
        <color indexed="63"/>
      </top>
      <bottom style="double">
        <color indexed="30"/>
      </bottom>
    </border>
    <border>
      <left>
        <color indexed="63"/>
      </left>
      <right>
        <color indexed="63"/>
      </right>
      <top>
        <color indexed="63"/>
      </top>
      <bottom style="thin">
        <color indexed="30"/>
      </bottom>
    </border>
    <border>
      <left>
        <color indexed="63"/>
      </left>
      <right>
        <color indexed="63"/>
      </right>
      <top>
        <color indexed="63"/>
      </top>
      <bottom style="medium"/>
    </border>
    <border>
      <left>
        <color indexed="63"/>
      </left>
      <right>
        <color indexed="63"/>
      </right>
      <top>
        <color indexed="63"/>
      </top>
      <bottom style="thin">
        <color indexed="44"/>
      </bottom>
    </border>
    <border>
      <left>
        <color indexed="63"/>
      </left>
      <right>
        <color indexed="63"/>
      </right>
      <top>
        <color indexed="63"/>
      </top>
      <bottom style="thick">
        <color indexed="30"/>
      </bottom>
    </border>
    <border>
      <left style="thin">
        <color indexed="30"/>
      </left>
      <right style="thin">
        <color indexed="30"/>
      </right>
      <top>
        <color indexed="63"/>
      </top>
      <bottom style="thin">
        <color indexed="3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30"/>
      </left>
      <right>
        <color indexed="63"/>
      </right>
      <top>
        <color indexed="63"/>
      </top>
      <bottom>
        <color indexed="63"/>
      </bottom>
    </border>
    <border>
      <left style="thin">
        <color indexed="30"/>
      </left>
      <right style="thin">
        <color indexed="30"/>
      </right>
      <top>
        <color indexed="63"/>
      </top>
      <bottom>
        <color indexed="63"/>
      </bottom>
    </border>
    <border>
      <left style="medium"/>
      <right style="medium"/>
      <top style="medium"/>
      <bottom style="medium"/>
    </border>
    <border>
      <left>
        <color indexed="63"/>
      </left>
      <right>
        <color indexed="63"/>
      </right>
      <top>
        <color indexed="63"/>
      </top>
      <bottom style="hair">
        <color indexed="2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style="medium"/>
      <top>
        <color indexed="63"/>
      </top>
      <bottom>
        <color indexed="63"/>
      </bottom>
    </border>
    <border>
      <left>
        <color indexed="63"/>
      </left>
      <right>
        <color indexed="63"/>
      </right>
      <top>
        <color indexed="63"/>
      </top>
      <bottom style="dotted"/>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medium"/>
      <top>
        <color indexed="63"/>
      </top>
      <bottom>
        <color indexed="63"/>
      </bottom>
    </border>
    <border>
      <left style="thin">
        <color indexed="30"/>
      </left>
      <right>
        <color indexed="63"/>
      </right>
      <top>
        <color indexed="63"/>
      </top>
      <bottom style="thin">
        <color indexed="30"/>
      </bottom>
    </border>
    <border>
      <left>
        <color indexed="63"/>
      </left>
      <right style="thin">
        <color indexed="30"/>
      </right>
      <top>
        <color indexed="63"/>
      </top>
      <bottom>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thin"/>
      <top style="hair"/>
      <bottom style="hair"/>
    </border>
    <border>
      <left style="thick">
        <color indexed="30"/>
      </left>
      <right style="thin">
        <color indexed="30"/>
      </right>
      <top style="thick">
        <color indexed="30"/>
      </top>
      <bottom style="thick">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bottom style="hair">
        <color indexed="22"/>
      </botto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right style="thin"/>
      <top style="dotted"/>
      <bottom style="dotted"/>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medium"/>
    </border>
  </borders>
  <cellStyleXfs count="16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pplyFont="0" applyFill="0" applyBorder="0" applyAlignment="0" applyProtection="0"/>
    <xf numFmtId="0" fontId="4" fillId="0" borderId="0">
      <alignment horizontal="center"/>
      <protection/>
    </xf>
    <xf numFmtId="240" fontId="79" fillId="0" borderId="0">
      <alignment/>
      <protection/>
    </xf>
    <xf numFmtId="172" fontId="80" fillId="0" borderId="1" applyFill="0" applyBorder="0" applyProtection="0">
      <alignment/>
    </xf>
    <xf numFmtId="241" fontId="4" fillId="0" borderId="0">
      <alignment/>
      <protection/>
    </xf>
    <xf numFmtId="219" fontId="4" fillId="0" borderId="0" applyFont="0" applyFill="0" applyBorder="0" applyAlignment="0">
      <protection/>
    </xf>
    <xf numFmtId="164" fontId="0" fillId="0" borderId="0" applyFont="0" applyFill="0" applyBorder="0" applyAlignment="0" applyProtection="0"/>
    <xf numFmtId="0" fontId="36" fillId="0" borderId="0" applyFont="0" applyFill="0" applyBorder="0" applyAlignment="0" applyProtection="0"/>
    <xf numFmtId="212" fontId="81"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 fontId="82" fillId="0" borderId="0">
      <alignment/>
      <protection/>
    </xf>
    <xf numFmtId="0" fontId="36" fillId="0" borderId="0" applyFont="0" applyFill="0" applyBorder="0" applyAlignment="0" applyProtection="0"/>
    <xf numFmtId="40" fontId="81" fillId="0" borderId="0" applyFont="0" applyFill="0" applyBorder="0" applyAlignment="0" applyProtection="0"/>
    <xf numFmtId="0" fontId="37" fillId="0" borderId="0" applyNumberFormat="0" applyFill="0" applyBorder="0" applyAlignment="0" applyProtection="0"/>
    <xf numFmtId="38" fontId="81" fillId="0" borderId="0" applyFont="0" applyFill="0" applyBorder="0" applyAlignment="0" applyProtection="0"/>
    <xf numFmtId="1" fontId="82" fillId="0" borderId="0">
      <alignment/>
      <protection/>
    </xf>
    <xf numFmtId="0" fontId="83" fillId="0" borderId="0">
      <alignment/>
      <protection/>
    </xf>
    <xf numFmtId="40" fontId="84" fillId="0" borderId="0" applyFont="0" applyFill="0" applyBorder="0" applyAlignment="0" applyProtection="0"/>
    <xf numFmtId="38" fontId="84" fillId="0" borderId="0" applyFont="0" applyFill="0" applyBorder="0" applyAlignment="0" applyProtection="0"/>
    <xf numFmtId="40" fontId="84" fillId="0" borderId="0" applyFont="0" applyFill="0" applyBorder="0" applyAlignment="0" applyProtection="0"/>
    <xf numFmtId="38" fontId="84" fillId="0" borderId="0" applyFont="0" applyFill="0" applyBorder="0" applyAlignment="0" applyProtection="0"/>
    <xf numFmtId="205" fontId="38" fillId="0" borderId="0" applyFont="0" applyFill="0" applyBorder="0" applyAlignment="0" applyProtection="0"/>
    <xf numFmtId="206" fontId="38" fillId="0" borderId="0" applyFont="0" applyFill="0" applyBorder="0" applyAlignment="0" applyProtection="0"/>
    <xf numFmtId="0" fontId="85" fillId="0" borderId="0">
      <alignment/>
      <protection/>
    </xf>
    <xf numFmtId="0" fontId="86" fillId="0" borderId="0">
      <alignment/>
      <protection/>
    </xf>
    <xf numFmtId="242" fontId="38" fillId="0" borderId="0" applyFont="0" applyFill="0" applyBorder="0" applyAlignment="0" applyProtection="0"/>
    <xf numFmtId="193" fontId="39"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193" fontId="39" fillId="0" borderId="0" applyFont="0" applyFill="0" applyBorder="0" applyAlignment="0" applyProtection="0"/>
    <xf numFmtId="194" fontId="39" fillId="0" borderId="0" applyFont="0" applyFill="0" applyBorder="0" applyAlignment="0" applyProtection="0"/>
    <xf numFmtId="219" fontId="4" fillId="0" borderId="0" applyFont="0" applyFill="0" applyBorder="0" applyAlignment="0" applyProtection="0"/>
    <xf numFmtId="194" fontId="39"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0" fontId="0" fillId="0" borderId="0" applyFont="0" applyFill="0" applyBorder="0" applyAlignment="0" applyProtection="0"/>
    <xf numFmtId="174" fontId="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74" fontId="0" fillId="0" borderId="0" applyFont="0" applyFill="0" applyBorder="0" applyAlignment="0" applyProtection="0"/>
    <xf numFmtId="189" fontId="39" fillId="0" borderId="0" applyFont="0" applyFill="0" applyBorder="0" applyAlignment="0" applyProtection="0"/>
    <xf numFmtId="174" fontId="0" fillId="0" borderId="0" applyFont="0" applyFill="0" applyBorder="0" applyAlignment="0" applyProtection="0"/>
    <xf numFmtId="174" fontId="39" fillId="0" borderId="0" applyFont="0" applyFill="0" applyBorder="0" applyAlignment="0" applyProtection="0"/>
    <xf numFmtId="172" fontId="4"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39" fillId="0" borderId="0" applyFont="0" applyFill="0" applyBorder="0" applyAlignment="0" applyProtection="0"/>
    <xf numFmtId="0" fontId="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305"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90" fontId="4"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77" fontId="4" fillId="0" borderId="0" applyFont="0" applyFill="0" applyBorder="0" applyAlignment="0" applyProtection="0"/>
    <xf numFmtId="291" fontId="4"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90" fontId="0" fillId="0" borderId="0" applyFont="0" applyFill="0" applyBorder="0" applyAlignment="0" applyProtection="0"/>
    <xf numFmtId="304"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234" fontId="0"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7"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243" fontId="0" fillId="0" borderId="0" applyFont="0" applyFill="0" applyBorder="0" applyAlignment="0" applyProtection="0"/>
    <xf numFmtId="0" fontId="38" fillId="0" borderId="0" applyFont="0" applyFill="0" applyBorder="0" applyAlignment="0" applyProtection="0"/>
    <xf numFmtId="232" fontId="38" fillId="0" borderId="0" applyFont="0" applyFill="0" applyBorder="0" applyAlignment="0" applyProtection="0"/>
    <xf numFmtId="232" fontId="38" fillId="0" borderId="0" applyFont="0" applyFill="0" applyBorder="0" applyAlignment="0" applyProtection="0"/>
    <xf numFmtId="216" fontId="4"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92" fontId="4"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234" fontId="0"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233" fontId="4"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32" fontId="4"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0" fontId="41" fillId="0" borderId="0" applyNumberFormat="0" applyFill="0" applyBorder="0" applyAlignment="0" applyProtection="0"/>
    <xf numFmtId="0" fontId="39" fillId="2" borderId="0" applyNumberFormat="0" applyFont="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284" fontId="4" fillId="0" borderId="0" applyFont="0" applyFill="0" applyBorder="0" applyAlignment="0" applyProtection="0"/>
    <xf numFmtId="199" fontId="39"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99" fontId="39" fillId="0" borderId="0" applyFont="0" applyFill="0" applyBorder="0" applyAlignment="0" applyProtection="0"/>
    <xf numFmtId="0" fontId="0" fillId="0" borderId="0" applyFont="0" applyFill="0" applyBorder="0" applyAlignment="0" applyProtection="0"/>
    <xf numFmtId="235" fontId="0"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99" fontId="0" fillId="0" borderId="0" applyFont="0" applyFill="0" applyBorder="0" applyAlignment="0" applyProtection="0"/>
    <xf numFmtId="188" fontId="39" fillId="0" borderId="0" applyFont="0" applyFill="0" applyBorder="0" applyAlignment="0" applyProtection="0"/>
    <xf numFmtId="199" fontId="0" fillId="0" borderId="0" applyFont="0" applyFill="0" applyBorder="0" applyAlignment="0" applyProtection="0"/>
    <xf numFmtId="0"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288" fontId="4"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293" fontId="4" fillId="0" borderId="0" applyFont="0" applyFill="0" applyBorder="0" applyAlignment="0" applyProtection="0"/>
    <xf numFmtId="199" fontId="39" fillId="0" borderId="0" applyFont="0" applyFill="0" applyBorder="0" applyAlignment="0" applyProtection="0"/>
    <xf numFmtId="199" fontId="0" fillId="0" borderId="0" applyFont="0" applyFill="0" applyBorder="0" applyAlignment="0" applyProtection="0"/>
    <xf numFmtId="235" fontId="0"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39" fillId="0" borderId="0" applyFont="0" applyFill="0" applyBorder="0" applyAlignment="0" applyProtection="0"/>
    <xf numFmtId="0" fontId="0"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294" fontId="4" fillId="0" borderId="0" applyFont="0" applyFill="0" applyBorder="0" applyAlignment="0" applyProtection="0"/>
    <xf numFmtId="200" fontId="39" fillId="0" borderId="0" applyFont="0" applyFill="0" applyBorder="0" applyAlignment="0" applyProtection="0"/>
    <xf numFmtId="236" fontId="0" fillId="0" borderId="0" applyFont="0" applyFill="0" applyBorder="0" applyAlignment="0" applyProtection="0"/>
    <xf numFmtId="236" fontId="0" fillId="0" borderId="0" applyFont="0" applyFill="0" applyBorder="0" applyAlignment="0" applyProtection="0"/>
    <xf numFmtId="200" fontId="39" fillId="0" borderId="0" applyFont="0" applyFill="0" applyBorder="0" applyAlignment="0" applyProtection="0"/>
    <xf numFmtId="0" fontId="0" fillId="0" borderId="0" applyFont="0" applyFill="0" applyBorder="0" applyAlignment="0" applyProtection="0"/>
    <xf numFmtId="236" fontId="0"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200" fontId="0" fillId="0" borderId="0" applyFont="0" applyFill="0" applyBorder="0" applyAlignment="0" applyProtection="0"/>
    <xf numFmtId="195" fontId="39" fillId="0" borderId="0" applyFont="0" applyFill="0" applyBorder="0" applyProtection="0">
      <alignment horizontal="right"/>
    </xf>
    <xf numFmtId="200" fontId="0" fillId="0" borderId="0" applyFont="0" applyFill="0" applyBorder="0" applyAlignment="0" applyProtection="0"/>
    <xf numFmtId="0"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295" fontId="4"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296" fontId="4" fillId="0" borderId="0" applyFont="0" applyFill="0" applyBorder="0" applyAlignment="0" applyProtection="0"/>
    <xf numFmtId="200" fontId="39" fillId="0" borderId="0" applyFont="0" applyFill="0" applyBorder="0" applyAlignment="0" applyProtection="0"/>
    <xf numFmtId="200" fontId="0" fillId="0" borderId="0" applyFont="0" applyFill="0" applyBorder="0" applyAlignment="0" applyProtection="0"/>
    <xf numFmtId="236" fontId="0" fillId="0" borderId="0" applyFont="0" applyFill="0" applyBorder="0" applyAlignment="0" applyProtection="0"/>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39" fillId="0" borderId="0" applyFont="0" applyFill="0" applyBorder="0" applyProtection="0">
      <alignment horizontal="right"/>
    </xf>
    <xf numFmtId="0" fontId="0"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195" fontId="39" fillId="0" borderId="0" applyFont="0" applyFill="0" applyBorder="0" applyProtection="0">
      <alignment horizontal="right"/>
    </xf>
    <xf numFmtId="201" fontId="39" fillId="0" borderId="0" applyFont="0" applyFill="0" applyBorder="0" applyAlignment="0" applyProtection="0"/>
    <xf numFmtId="201" fontId="39" fillId="0" borderId="0" applyFont="0" applyFill="0" applyBorder="0" applyAlignment="0" applyProtection="0"/>
    <xf numFmtId="237" fontId="0" fillId="0" borderId="0" applyFont="0" applyFill="0" applyBorder="0" applyAlignment="0" applyProtection="0"/>
    <xf numFmtId="237" fontId="0" fillId="0" borderId="0" applyFont="0" applyFill="0" applyBorder="0" applyAlignment="0" applyProtection="0"/>
    <xf numFmtId="0" fontId="0" fillId="0" borderId="0" applyFont="0" applyFill="0" applyBorder="0" applyAlignment="0" applyProtection="0"/>
    <xf numFmtId="237" fontId="0" fillId="0" borderId="0" applyFont="0" applyFill="0" applyBorder="0" applyAlignment="0" applyProtection="0"/>
    <xf numFmtId="0"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91" fontId="4"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297" fontId="4" fillId="0" borderId="0" applyFont="0" applyFill="0" applyBorder="0" applyAlignment="0" applyProtection="0"/>
    <xf numFmtId="237" fontId="0" fillId="0" borderId="0" applyFont="0" applyFill="0" applyBorder="0" applyAlignment="0" applyProtection="0"/>
    <xf numFmtId="0" fontId="0"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38" fontId="0" fillId="0" borderId="0" applyFont="0" applyFill="0" applyBorder="0" applyAlignment="0" applyProtection="0"/>
    <xf numFmtId="238" fontId="0" fillId="0" borderId="0" applyFont="0" applyFill="0" applyBorder="0" applyAlignment="0" applyProtection="0"/>
    <xf numFmtId="0" fontId="0" fillId="0" borderId="0" applyFont="0" applyFill="0" applyBorder="0" applyAlignment="0" applyProtection="0"/>
    <xf numFmtId="238" fontId="0" fillId="0" borderId="0" applyFont="0" applyFill="0" applyBorder="0" applyAlignment="0" applyProtection="0"/>
    <xf numFmtId="0" fontId="38" fillId="0" borderId="0" applyFont="0" applyFill="0" applyBorder="0" applyAlignment="0" applyProtection="0"/>
    <xf numFmtId="233" fontId="38" fillId="0" borderId="0" applyFont="0" applyFill="0" applyBorder="0" applyAlignment="0" applyProtection="0"/>
    <xf numFmtId="233" fontId="38" fillId="0" borderId="0" applyFont="0" applyFill="0" applyBorder="0" applyAlignment="0" applyProtection="0"/>
    <xf numFmtId="219" fontId="4" fillId="0" borderId="0" applyFont="0" applyFill="0" applyBorder="0" applyAlignment="0" applyProtection="0"/>
    <xf numFmtId="177" fontId="4"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98" fontId="4" fillId="0" borderId="0" applyFont="0" applyFill="0" applyBorder="0" applyAlignment="0" applyProtection="0"/>
    <xf numFmtId="238" fontId="0" fillId="0" borderId="0" applyFont="0" applyFill="0" applyBorder="0" applyAlignment="0" applyProtection="0"/>
    <xf numFmtId="0" fontId="0" fillId="0" borderId="0" applyFont="0" applyFill="0" applyBorder="0" applyAlignment="0" applyProtection="0"/>
    <xf numFmtId="0" fontId="42" fillId="0" borderId="0" applyNumberFormat="0" applyFill="0" applyBorder="0" applyProtection="0">
      <alignment vertical="top"/>
    </xf>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0" applyNumberFormat="0" applyFill="0" applyBorder="0" applyProtection="0">
      <alignment horizontal="left"/>
    </xf>
    <xf numFmtId="0" fontId="45" fillId="0" borderId="0" applyNumberFormat="0" applyFill="0" applyBorder="0" applyProtection="0">
      <alignment horizontal="centerContinuous"/>
    </xf>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244" fontId="38" fillId="0" borderId="0" applyFont="0" applyFill="0" applyBorder="0" applyAlignment="0" applyProtection="0"/>
    <xf numFmtId="245" fontId="38" fillId="0" borderId="0" applyFont="0" applyFill="0" applyBorder="0" applyAlignment="0" applyProtection="0"/>
    <xf numFmtId="246" fontId="79" fillId="0" borderId="0">
      <alignment/>
      <protection/>
    </xf>
    <xf numFmtId="307" fontId="79" fillId="0" borderId="0">
      <alignment/>
      <protection/>
    </xf>
    <xf numFmtId="0" fontId="88" fillId="0" borderId="0">
      <alignment/>
      <protection/>
    </xf>
    <xf numFmtId="0" fontId="151" fillId="0" borderId="0">
      <alignment/>
      <protection/>
    </xf>
    <xf numFmtId="0" fontId="88" fillId="0" borderId="0">
      <alignment/>
      <protection/>
    </xf>
    <xf numFmtId="0" fontId="151" fillId="0" borderId="0">
      <alignment/>
      <protection/>
    </xf>
    <xf numFmtId="0" fontId="0" fillId="0" borderId="0">
      <alignment/>
      <protection/>
    </xf>
    <xf numFmtId="0" fontId="89" fillId="0" borderId="0">
      <alignment/>
      <protection/>
    </xf>
    <xf numFmtId="0" fontId="138" fillId="0" borderId="0">
      <alignment/>
      <protection/>
    </xf>
    <xf numFmtId="0" fontId="90" fillId="0" borderId="4" applyNumberFormat="0" applyFont="0" applyFill="0" applyBorder="0" applyAlignment="0">
      <protection/>
    </xf>
    <xf numFmtId="0" fontId="162" fillId="3" borderId="0" applyNumberFormat="0" applyBorder="0" applyAlignment="0" applyProtection="0"/>
    <xf numFmtId="0" fontId="22" fillId="4" borderId="0" applyNumberFormat="0" applyBorder="0" applyAlignment="0" applyProtection="0"/>
    <xf numFmtId="0" fontId="55" fillId="4" borderId="0" applyNumberFormat="0" applyBorder="0" applyAlignment="0" applyProtection="0"/>
    <xf numFmtId="0" fontId="22" fillId="4" borderId="0" applyNumberFormat="0" applyBorder="0" applyAlignment="0" applyProtection="0"/>
    <xf numFmtId="0" fontId="162" fillId="5" borderId="0" applyNumberFormat="0" applyBorder="0" applyAlignment="0" applyProtection="0"/>
    <xf numFmtId="0" fontId="22" fillId="6" borderId="0" applyNumberFormat="0" applyBorder="0" applyAlignment="0" applyProtection="0"/>
    <xf numFmtId="0" fontId="55" fillId="6" borderId="0" applyNumberFormat="0" applyBorder="0" applyAlignment="0" applyProtection="0"/>
    <xf numFmtId="0" fontId="22" fillId="6" borderId="0" applyNumberFormat="0" applyBorder="0" applyAlignment="0" applyProtection="0"/>
    <xf numFmtId="0" fontId="162" fillId="7" borderId="0" applyNumberFormat="0" applyBorder="0" applyAlignment="0" applyProtection="0"/>
    <xf numFmtId="0" fontId="22" fillId="8" borderId="0" applyNumberFormat="0" applyBorder="0" applyAlignment="0" applyProtection="0"/>
    <xf numFmtId="0" fontId="55" fillId="8" borderId="0" applyNumberFormat="0" applyBorder="0" applyAlignment="0" applyProtection="0"/>
    <xf numFmtId="0" fontId="22" fillId="8" borderId="0" applyNumberFormat="0" applyBorder="0" applyAlignment="0" applyProtection="0"/>
    <xf numFmtId="0" fontId="162" fillId="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2" fillId="10" borderId="0" applyNumberFormat="0" applyBorder="0" applyAlignment="0" applyProtection="0"/>
    <xf numFmtId="0" fontId="22" fillId="11" borderId="0" applyNumberFormat="0" applyBorder="0" applyAlignment="0" applyProtection="0"/>
    <xf numFmtId="0" fontId="55" fillId="11" borderId="0" applyNumberFormat="0" applyBorder="0" applyAlignment="0" applyProtection="0"/>
    <xf numFmtId="0" fontId="22" fillId="11" borderId="0" applyNumberFormat="0" applyBorder="0" applyAlignment="0" applyProtection="0"/>
    <xf numFmtId="0" fontId="162" fillId="12" borderId="0" applyNumberFormat="0" applyBorder="0" applyAlignment="0" applyProtection="0"/>
    <xf numFmtId="0" fontId="22" fillId="5" borderId="0" applyNumberFormat="0" applyBorder="0" applyAlignment="0" applyProtection="0"/>
    <xf numFmtId="0" fontId="55" fillId="5" borderId="0" applyNumberFormat="0" applyBorder="0" applyAlignment="0" applyProtection="0"/>
    <xf numFmtId="0" fontId="22" fillId="5"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5" borderId="0" applyNumberFormat="0" applyBorder="0" applyAlignment="0" applyProtection="0"/>
    <xf numFmtId="0" fontId="162" fillId="13"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2" fillId="15" borderId="0" applyNumberFormat="0" applyBorder="0" applyAlignment="0" applyProtection="0"/>
    <xf numFmtId="0" fontId="22" fillId="16" borderId="0" applyNumberFormat="0" applyBorder="0" applyAlignment="0" applyProtection="0"/>
    <xf numFmtId="0" fontId="55" fillId="16" borderId="0" applyNumberFormat="0" applyBorder="0" applyAlignment="0" applyProtection="0"/>
    <xf numFmtId="0" fontId="22" fillId="16" borderId="0" applyNumberFormat="0" applyBorder="0" applyAlignment="0" applyProtection="0"/>
    <xf numFmtId="0" fontId="162" fillId="7" borderId="0" applyNumberFormat="0" applyBorder="0" applyAlignment="0" applyProtection="0"/>
    <xf numFmtId="0" fontId="22" fillId="17" borderId="0" applyNumberFormat="0" applyBorder="0" applyAlignment="0" applyProtection="0"/>
    <xf numFmtId="0" fontId="55" fillId="17" borderId="0" applyNumberFormat="0" applyBorder="0" applyAlignment="0" applyProtection="0"/>
    <xf numFmtId="0" fontId="22" fillId="17" borderId="0" applyNumberFormat="0" applyBorder="0" applyAlignment="0" applyProtection="0"/>
    <xf numFmtId="0" fontId="162" fillId="1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2" fillId="18"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2" fillId="5" borderId="0" applyNumberFormat="0" applyBorder="0" applyAlignment="0" applyProtection="0"/>
    <xf numFmtId="0" fontId="22" fillId="19" borderId="0" applyNumberFormat="0" applyBorder="0" applyAlignment="0" applyProtection="0"/>
    <xf numFmtId="0" fontId="55" fillId="19" borderId="0" applyNumberFormat="0" applyBorder="0" applyAlignment="0" applyProtection="0"/>
    <xf numFmtId="0" fontId="22" fillId="19" borderId="0" applyNumberFormat="0" applyBorder="0" applyAlignment="0" applyProtection="0"/>
    <xf numFmtId="0" fontId="55" fillId="14"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9"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228" fontId="53" fillId="0" borderId="0">
      <alignment horizontal="center"/>
      <protection/>
    </xf>
    <xf numFmtId="0" fontId="163" fillId="20" borderId="0" applyNumberFormat="0" applyBorder="0" applyAlignment="0" applyProtection="0"/>
    <xf numFmtId="0" fontId="23" fillId="21" borderId="0" applyNumberFormat="0" applyBorder="0" applyAlignment="0" applyProtection="0"/>
    <xf numFmtId="0" fontId="56" fillId="21" borderId="0" applyNumberFormat="0" applyBorder="0" applyAlignment="0" applyProtection="0"/>
    <xf numFmtId="0" fontId="23" fillId="21" borderId="0" applyNumberFormat="0" applyBorder="0" applyAlignment="0" applyProtection="0"/>
    <xf numFmtId="0" fontId="163" fillId="22" borderId="0" applyNumberFormat="0" applyBorder="0" applyAlignment="0" applyProtection="0"/>
    <xf numFmtId="0" fontId="23" fillId="16" borderId="0" applyNumberFormat="0" applyBorder="0" applyAlignment="0" applyProtection="0"/>
    <xf numFmtId="0" fontId="56" fillId="16" borderId="0" applyNumberFormat="0" applyBorder="0" applyAlignment="0" applyProtection="0"/>
    <xf numFmtId="0" fontId="23" fillId="16" borderId="0" applyNumberFormat="0" applyBorder="0" applyAlignment="0" applyProtection="0"/>
    <xf numFmtId="0" fontId="163" fillId="7" borderId="0" applyNumberFormat="0" applyBorder="0" applyAlignment="0" applyProtection="0"/>
    <xf numFmtId="0" fontId="23" fillId="17" borderId="0" applyNumberFormat="0" applyBorder="0" applyAlignment="0" applyProtection="0"/>
    <xf numFmtId="0" fontId="56" fillId="17" borderId="0" applyNumberFormat="0" applyBorder="0" applyAlignment="0" applyProtection="0"/>
    <xf numFmtId="0" fontId="23" fillId="17" borderId="0" applyNumberFormat="0" applyBorder="0" applyAlignment="0" applyProtection="0"/>
    <xf numFmtId="0" fontId="163" fillId="13"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3" fillId="24"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3" fillId="5" borderId="0" applyNumberFormat="0" applyBorder="0" applyAlignment="0" applyProtection="0"/>
    <xf numFmtId="0" fontId="23" fillId="25" borderId="0" applyNumberFormat="0" applyBorder="0" applyAlignment="0" applyProtection="0"/>
    <xf numFmtId="0" fontId="56" fillId="25" borderId="0" applyNumberFormat="0" applyBorder="0" applyAlignment="0" applyProtection="0"/>
    <xf numFmtId="0" fontId="23" fillId="25" borderId="0" applyNumberFormat="0" applyBorder="0" applyAlignment="0" applyProtection="0"/>
    <xf numFmtId="0" fontId="56" fillId="21"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25" borderId="0" applyNumberFormat="0" applyBorder="0" applyAlignment="0" applyProtection="0"/>
    <xf numFmtId="14" fontId="91" fillId="0" borderId="0">
      <alignment/>
      <protection/>
    </xf>
    <xf numFmtId="0" fontId="163" fillId="20" borderId="0" applyNumberFormat="0" applyBorder="0" applyAlignment="0" applyProtection="0"/>
    <xf numFmtId="0" fontId="23" fillId="26" borderId="0" applyNumberFormat="0" applyBorder="0" applyAlignment="0" applyProtection="0"/>
    <xf numFmtId="0" fontId="56" fillId="26" borderId="0" applyNumberFormat="0" applyBorder="0" applyAlignment="0" applyProtection="0"/>
    <xf numFmtId="0" fontId="23" fillId="26" borderId="0" applyNumberFormat="0" applyBorder="0" applyAlignment="0" applyProtection="0"/>
    <xf numFmtId="0" fontId="163" fillId="27" borderId="0" applyNumberFormat="0" applyBorder="0" applyAlignment="0" applyProtection="0"/>
    <xf numFmtId="0" fontId="23" fillId="28" borderId="0" applyNumberFormat="0" applyBorder="0" applyAlignment="0" applyProtection="0"/>
    <xf numFmtId="0" fontId="56" fillId="28" borderId="0" applyNumberFormat="0" applyBorder="0" applyAlignment="0" applyProtection="0"/>
    <xf numFmtId="0" fontId="23" fillId="28" borderId="0" applyNumberFormat="0" applyBorder="0" applyAlignment="0" applyProtection="0"/>
    <xf numFmtId="0" fontId="163" fillId="29" borderId="0" applyNumberFormat="0" applyBorder="0" applyAlignment="0" applyProtection="0"/>
    <xf numFmtId="0" fontId="23" fillId="30" borderId="0" applyNumberFormat="0" applyBorder="0" applyAlignment="0" applyProtection="0"/>
    <xf numFmtId="0" fontId="56" fillId="30" borderId="0" applyNumberFormat="0" applyBorder="0" applyAlignment="0" applyProtection="0"/>
    <xf numFmtId="0" fontId="23" fillId="30" borderId="0" applyNumberFormat="0" applyBorder="0" applyAlignment="0" applyProtection="0"/>
    <xf numFmtId="0" fontId="163" fillId="31"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3" fillId="32"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3" fillId="33" borderId="0" applyNumberFormat="0" applyBorder="0" applyAlignment="0" applyProtection="0"/>
    <xf numFmtId="0" fontId="23" fillId="34" borderId="0" applyNumberFormat="0" applyBorder="0" applyAlignment="0" applyProtection="0"/>
    <xf numFmtId="0" fontId="56" fillId="34" borderId="0" applyNumberFormat="0" applyBorder="0" applyAlignment="0" applyProtection="0"/>
    <xf numFmtId="0" fontId="23" fillId="34" borderId="0" applyNumberFormat="0" applyBorder="0" applyAlignment="0" applyProtection="0"/>
    <xf numFmtId="0" fontId="0" fillId="0" borderId="0" applyFill="0" applyBorder="0" applyProtection="0">
      <alignment/>
    </xf>
    <xf numFmtId="0" fontId="164" fillId="35" borderId="0" applyNumberFormat="0" applyBorder="0" applyAlignment="0" applyProtection="0"/>
    <xf numFmtId="0" fontId="24" fillId="6" borderId="0" applyNumberFormat="0" applyBorder="0" applyAlignment="0" applyProtection="0"/>
    <xf numFmtId="0" fontId="69" fillId="6" borderId="0" applyNumberFormat="0" applyBorder="0" applyAlignment="0" applyProtection="0"/>
    <xf numFmtId="0" fontId="24" fillId="6" borderId="0" applyNumberFormat="0" applyBorder="0" applyAlignment="0" applyProtection="0"/>
    <xf numFmtId="247" fontId="4" fillId="0" borderId="0" applyFont="0" applyFill="0" applyBorder="0" applyAlignment="0" applyProtection="0"/>
    <xf numFmtId="248" fontId="4" fillId="0" borderId="0" applyFont="0" applyFill="0" applyBorder="0" applyAlignment="0" applyProtection="0"/>
    <xf numFmtId="249" fontId="4" fillId="0" borderId="0" applyFont="0" applyFill="0" applyBorder="0" applyAlignment="0" applyProtection="0"/>
    <xf numFmtId="250" fontId="4" fillId="0" borderId="0" applyFont="0" applyFill="0" applyBorder="0" applyAlignment="0" applyProtection="0"/>
    <xf numFmtId="251" fontId="4" fillId="0" borderId="0" applyFont="0" applyFill="0" applyBorder="0" applyAlignment="0" applyProtection="0"/>
    <xf numFmtId="252" fontId="4" fillId="0" borderId="0" applyFont="0" applyFill="0" applyBorder="0" applyAlignment="0" applyProtection="0"/>
    <xf numFmtId="253"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0" fillId="0" borderId="0" applyFont="0" applyFill="0" applyBorder="0" applyAlignment="0" applyProtection="0"/>
    <xf numFmtId="196" fontId="0" fillId="0" borderId="0" applyFont="0" applyFill="0" applyBorder="0" applyAlignment="0" applyProtection="0"/>
    <xf numFmtId="257" fontId="0" fillId="0" borderId="0" applyFont="0" applyFill="0" applyBorder="0" applyAlignment="0" applyProtection="0"/>
    <xf numFmtId="258" fontId="0" fillId="0" borderId="0" applyFont="0" applyFill="0" applyBorder="0" applyAlignment="0" applyProtection="0"/>
    <xf numFmtId="259" fontId="0" fillId="0" borderId="0" applyFont="0" applyFill="0" applyBorder="0" applyAlignment="0" applyProtection="0"/>
    <xf numFmtId="0" fontId="92" fillId="0" borderId="0">
      <alignment/>
      <protection/>
    </xf>
    <xf numFmtId="41" fontId="92" fillId="0" borderId="0">
      <alignment/>
      <protection/>
    </xf>
    <xf numFmtId="0" fontId="46" fillId="0" borderId="5" applyNumberFormat="0" applyFill="0" applyAlignment="0" applyProtection="0"/>
    <xf numFmtId="1" fontId="93" fillId="0" borderId="0">
      <alignment/>
      <protection/>
    </xf>
    <xf numFmtId="0" fontId="94" fillId="0" borderId="6">
      <alignment/>
      <protection/>
    </xf>
    <xf numFmtId="0" fontId="95" fillId="14" borderId="7" applyAlignment="0">
      <protection/>
    </xf>
    <xf numFmtId="0" fontId="96" fillId="0" borderId="8">
      <alignment/>
      <protection/>
    </xf>
    <xf numFmtId="0" fontId="10" fillId="0" borderId="9" applyNumberFormat="0" applyFont="0" applyFill="0" applyAlignment="0" applyProtection="0"/>
    <xf numFmtId="0" fontId="10" fillId="0" borderId="10" applyNumberFormat="0" applyFont="0" applyFill="0" applyAlignment="0" applyProtection="0"/>
    <xf numFmtId="0" fontId="97" fillId="0" borderId="11">
      <alignment/>
      <protection/>
    </xf>
    <xf numFmtId="0" fontId="97" fillId="0" borderId="12">
      <alignment/>
      <protection/>
    </xf>
    <xf numFmtId="218" fontId="98" fillId="36" borderId="0">
      <alignment/>
      <protection/>
    </xf>
    <xf numFmtId="207" fontId="38" fillId="0" borderId="0" applyFont="0" applyFill="0" applyBorder="0" applyAlignment="0" applyProtection="0"/>
    <xf numFmtId="308" fontId="38" fillId="0" borderId="0" applyFont="0" applyFill="0" applyBorder="0" applyAlignment="0" applyProtection="0"/>
    <xf numFmtId="0" fontId="36" fillId="0" borderId="0" applyFill="0" applyBorder="0" applyAlignment="0">
      <protection/>
    </xf>
    <xf numFmtId="309" fontId="0" fillId="0" borderId="0" applyFill="0" applyBorder="0" applyAlignment="0">
      <protection/>
    </xf>
    <xf numFmtId="229" fontId="0" fillId="0" borderId="0" applyFill="0" applyBorder="0" applyAlignment="0">
      <protection/>
    </xf>
    <xf numFmtId="231" fontId="99" fillId="0" borderId="0" applyFill="0" applyBorder="0" applyAlignment="0">
      <protection/>
    </xf>
    <xf numFmtId="217" fontId="99" fillId="0" borderId="0" applyFill="0" applyBorder="0" applyAlignment="0">
      <protection/>
    </xf>
    <xf numFmtId="182" fontId="38" fillId="0" borderId="0" applyFill="0" applyBorder="0" applyAlignment="0">
      <protection/>
    </xf>
    <xf numFmtId="230" fontId="99" fillId="0" borderId="0" applyFill="0" applyBorder="0" applyAlignment="0">
      <protection/>
    </xf>
    <xf numFmtId="220" fontId="99" fillId="0" borderId="0" applyFill="0" applyBorder="0" applyAlignment="0">
      <protection/>
    </xf>
    <xf numFmtId="229" fontId="0" fillId="0" borderId="0" applyFill="0" applyBorder="0" applyAlignment="0">
      <protection/>
    </xf>
    <xf numFmtId="0" fontId="165" fillId="3" borderId="13" applyNumberFormat="0" applyAlignment="0" applyProtection="0"/>
    <xf numFmtId="0" fontId="25" fillId="13" borderId="14" applyNumberFormat="0" applyAlignment="0" applyProtection="0"/>
    <xf numFmtId="0" fontId="74" fillId="13" borderId="14" applyNumberFormat="0" applyAlignment="0" applyProtection="0"/>
    <xf numFmtId="0" fontId="25" fillId="13" borderId="14" applyNumberFormat="0" applyAlignment="0" applyProtection="0"/>
    <xf numFmtId="3" fontId="47" fillId="0" borderId="1">
      <alignment/>
      <protection/>
    </xf>
    <xf numFmtId="0" fontId="166" fillId="37" borderId="15" applyNumberFormat="0" applyAlignment="0" applyProtection="0"/>
    <xf numFmtId="0" fontId="26" fillId="38" borderId="16" applyNumberFormat="0" applyAlignment="0" applyProtection="0"/>
    <xf numFmtId="0" fontId="64" fillId="38" borderId="16" applyNumberFormat="0" applyAlignment="0" applyProtection="0"/>
    <xf numFmtId="0" fontId="26" fillId="38" borderId="16" applyNumberFormat="0" applyAlignment="0" applyProtection="0"/>
    <xf numFmtId="0" fontId="100" fillId="14" borderId="0" applyNumberFormat="0">
      <alignment horizontal="center"/>
      <protection/>
    </xf>
    <xf numFmtId="43" fontId="0" fillId="0" borderId="0" applyFont="0" applyFill="0" applyBorder="0" applyAlignment="0" applyProtection="0"/>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37" fontId="0" fillId="0" borderId="0" applyFont="0" applyFill="0" applyBorder="0" applyAlignment="0" applyProtection="0"/>
    <xf numFmtId="174" fontId="4" fillId="0" borderId="0" applyFont="0" applyFill="0" applyBorder="0" applyAlignment="0" applyProtection="0"/>
    <xf numFmtId="41" fontId="0" fillId="0" borderId="0" applyFont="0" applyFill="0" applyBorder="0" applyAlignment="0" applyProtection="0"/>
    <xf numFmtId="38" fontId="39" fillId="0" borderId="0" applyFont="0" applyFill="0" applyBorder="0" applyAlignment="0" applyProtection="0"/>
    <xf numFmtId="38" fontId="150" fillId="0" borderId="0" applyFont="0" applyFill="0" applyBorder="0" applyAlignment="0" applyProtection="0"/>
    <xf numFmtId="230" fontId="99" fillId="0" borderId="0" applyFont="0" applyFill="0" applyBorder="0" applyAlignment="0" applyProtection="0"/>
    <xf numFmtId="174" fontId="4" fillId="0" borderId="0" applyFont="0" applyFill="0" applyBorder="0" applyAlignment="0" applyProtection="0"/>
    <xf numFmtId="39" fontId="4" fillId="0" borderId="0" applyFont="0" applyFill="0" applyBorder="0" applyAlignment="0" applyProtection="0"/>
    <xf numFmtId="180" fontId="4"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0" fontId="39"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0" fontId="39"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8"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37" fontId="101" fillId="0" borderId="0" applyFont="0" applyFill="0" applyBorder="0" applyAlignment="0" applyProtection="0"/>
    <xf numFmtId="39" fontId="101"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41" fontId="95" fillId="0" borderId="17">
      <alignment horizontal="center"/>
      <protection hidden="1" locked="0"/>
    </xf>
    <xf numFmtId="41" fontId="95" fillId="0" borderId="18">
      <alignment horizontal="center"/>
      <protection locked="0"/>
    </xf>
    <xf numFmtId="41" fontId="103" fillId="0" borderId="6">
      <alignment/>
      <protection hidden="1"/>
    </xf>
    <xf numFmtId="41" fontId="104" fillId="0" borderId="6">
      <alignment/>
      <protection/>
    </xf>
    <xf numFmtId="41" fontId="95" fillId="0" borderId="6">
      <alignment horizontal="right"/>
      <protection/>
    </xf>
    <xf numFmtId="231" fontId="99" fillId="0" borderId="0">
      <alignment horizontal="center"/>
      <protection/>
    </xf>
    <xf numFmtId="0" fontId="105" fillId="0" borderId="0" applyNumberFormat="0" applyAlignment="0">
      <protection/>
    </xf>
    <xf numFmtId="6" fontId="47" fillId="0" borderId="0" applyFont="0" applyFill="0" applyBorder="0" applyAlignment="0" applyProtection="0"/>
    <xf numFmtId="44" fontId="0" fillId="0" borderId="0" applyFont="0" applyFill="0" applyBorder="0" applyAlignment="0" applyProtection="0"/>
    <xf numFmtId="5" fontId="4" fillId="0" borderId="0" applyFont="0" applyFill="0" applyBorder="0" applyAlignment="0" applyProtection="0"/>
    <xf numFmtId="284" fontId="4" fillId="0" borderId="0" applyFont="0" applyFill="0" applyBorder="0" applyAlignment="0" applyProtection="0"/>
    <xf numFmtId="283" fontId="0" fillId="0" borderId="0" applyFont="0" applyFill="0" applyBorder="0" applyAlignment="0" applyProtection="0"/>
    <xf numFmtId="310" fontId="0" fillId="0" borderId="0" applyFont="0" applyFill="0" applyBorder="0" applyAlignment="0" applyProtection="0"/>
    <xf numFmtId="42" fontId="0" fillId="0" borderId="0" applyFont="0" applyFill="0" applyBorder="0" applyAlignment="0" applyProtection="0"/>
    <xf numFmtId="229" fontId="0" fillId="0" borderId="0" applyFont="0" applyFill="0" applyBorder="0" applyAlignment="0" applyProtection="0"/>
    <xf numFmtId="260" fontId="4" fillId="0" borderId="0" applyFont="0" applyFill="0" applyBorder="0" applyAlignment="0" applyProtection="0"/>
    <xf numFmtId="261" fontId="4" fillId="0" borderId="0" applyFont="0" applyFill="0" applyBorder="0" applyAlignment="0" applyProtection="0"/>
    <xf numFmtId="262" fontId="4"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2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213" fontId="101" fillId="0" borderId="0" applyFont="0" applyFill="0" applyBorder="0" applyAlignment="0" applyProtection="0"/>
    <xf numFmtId="214" fontId="101" fillId="0" borderId="0" applyFont="0" applyFill="0" applyBorder="0" applyAlignment="0" applyProtection="0"/>
    <xf numFmtId="211" fontId="101" fillId="0" borderId="0" applyFont="0" applyFill="0" applyBorder="0" applyAlignment="0" applyProtection="0"/>
    <xf numFmtId="306" fontId="101" fillId="0" borderId="0" applyFont="0" applyFill="0" applyBorder="0" applyAlignment="0" applyProtection="0"/>
    <xf numFmtId="44" fontId="103" fillId="0" borderId="6">
      <alignment horizontal="center"/>
      <protection hidden="1"/>
    </xf>
    <xf numFmtId="39" fontId="91" fillId="0" borderId="0">
      <alignment horizontal="right"/>
      <protection/>
    </xf>
    <xf numFmtId="0" fontId="38" fillId="0" borderId="0" applyFont="0" applyFill="0" applyBorder="0" applyAlignment="0" applyProtection="0"/>
    <xf numFmtId="311" fontId="38" fillId="0" borderId="0" applyFont="0" applyFill="0" applyBorder="0" applyAlignment="0" applyProtection="0"/>
    <xf numFmtId="221" fontId="10" fillId="0" borderId="0" applyFont="0" applyFill="0" applyBorder="0" applyProtection="0">
      <alignment horizontal="right"/>
    </xf>
    <xf numFmtId="14" fontId="4" fillId="0" borderId="0" applyFont="0" applyFill="0" applyBorder="0" applyAlignment="0" applyProtection="0"/>
    <xf numFmtId="263" fontId="4" fillId="0" borderId="0" applyFont="0" applyFill="0" applyBorder="0" applyAlignment="0" applyProtection="0"/>
    <xf numFmtId="264" fontId="4" fillId="0" borderId="0" applyFont="0" applyFill="0" applyBorder="0" applyAlignment="0" applyProtection="0"/>
    <xf numFmtId="265" fontId="4" fillId="0" borderId="0" applyFont="0" applyFill="0" applyBorder="0" applyAlignment="0" applyProtection="0"/>
    <xf numFmtId="266" fontId="0" fillId="0" borderId="0" applyFont="0" applyFill="0" applyBorder="0" applyAlignment="0" applyProtection="0"/>
    <xf numFmtId="235" fontId="0" fillId="0" borderId="19" applyFont="0" applyFill="0" applyBorder="0" applyAlignment="0" applyProtection="0"/>
    <xf numFmtId="300" fontId="34" fillId="0" borderId="0" applyFill="0" applyProtection="0">
      <alignment vertical="center"/>
    </xf>
    <xf numFmtId="267" fontId="0" fillId="0" borderId="0">
      <alignment/>
      <protection/>
    </xf>
    <xf numFmtId="0" fontId="38" fillId="0" borderId="0">
      <alignment horizontal="left"/>
      <protection/>
    </xf>
    <xf numFmtId="185" fontId="106" fillId="0" borderId="0" applyFont="0" applyFill="0" applyBorder="0" applyAlignment="0" applyProtection="0"/>
    <xf numFmtId="0" fontId="107" fillId="0" borderId="0" applyNumberFormat="0" applyAlignment="0">
      <protection/>
    </xf>
    <xf numFmtId="0" fontId="18" fillId="0" borderId="0">
      <alignment horizontal="left"/>
      <protection/>
    </xf>
    <xf numFmtId="239" fontId="0" fillId="0" borderId="0" applyFont="0" applyFill="0" applyBorder="0" applyAlignment="0" applyProtection="0"/>
    <xf numFmtId="0" fontId="0" fillId="0" borderId="20" applyNumberFormat="0" applyFont="0" applyFill="0" applyBorder="0" applyAlignment="0" applyProtection="0"/>
    <xf numFmtId="0" fontId="167" fillId="0" borderId="0" applyNumberFormat="0" applyFill="0" applyBorder="0" applyAlignment="0" applyProtection="0"/>
    <xf numFmtId="0" fontId="27" fillId="0" borderId="0" applyNumberFormat="0" applyFill="0" applyBorder="0" applyAlignment="0" applyProtection="0"/>
    <xf numFmtId="0" fontId="75" fillId="0" borderId="0" applyNumberFormat="0" applyFill="0" applyBorder="0" applyAlignment="0" applyProtection="0"/>
    <xf numFmtId="0" fontId="27" fillId="0" borderId="0" applyNumberFormat="0" applyFill="0" applyBorder="0" applyAlignment="0" applyProtection="0"/>
    <xf numFmtId="0" fontId="18" fillId="0" borderId="0" applyFill="0" applyBorder="0">
      <alignment horizontal="left" vertical="top"/>
      <protection/>
    </xf>
    <xf numFmtId="172" fontId="91" fillId="0" borderId="0" applyBorder="0">
      <alignment/>
      <protection/>
    </xf>
    <xf numFmtId="0" fontId="49" fillId="0" borderId="0">
      <alignment/>
      <protection locked="0"/>
    </xf>
    <xf numFmtId="0" fontId="49" fillId="0" borderId="0">
      <alignment/>
      <protection locked="0"/>
    </xf>
    <xf numFmtId="0" fontId="50" fillId="0" borderId="0">
      <alignment/>
      <protection locked="0"/>
    </xf>
    <xf numFmtId="0" fontId="49" fillId="0" borderId="0">
      <alignment/>
      <protection locked="0"/>
    </xf>
    <xf numFmtId="0" fontId="49" fillId="0" borderId="0">
      <alignment/>
      <protection locked="0"/>
    </xf>
    <xf numFmtId="0" fontId="49" fillId="0" borderId="0">
      <alignment/>
      <protection locked="0"/>
    </xf>
    <xf numFmtId="0" fontId="50" fillId="0" borderId="0">
      <alignment/>
      <protection locked="0"/>
    </xf>
    <xf numFmtId="0" fontId="13" fillId="0" borderId="0" applyNumberFormat="0" applyFill="0" applyBorder="0" applyAlignment="0" applyProtection="0"/>
    <xf numFmtId="268" fontId="4" fillId="0" borderId="0" applyFont="0" applyFill="0" applyBorder="0" applyAlignment="0" applyProtection="0"/>
    <xf numFmtId="269" fontId="4" fillId="0" borderId="0" applyFont="0" applyFill="0" applyBorder="0" applyAlignment="0" applyProtection="0"/>
    <xf numFmtId="270" fontId="4" fillId="0" borderId="0" applyFont="0" applyFill="0" applyBorder="0" applyAlignment="0" applyProtection="0"/>
    <xf numFmtId="0" fontId="168" fillId="39" borderId="0" applyNumberFormat="0" applyBorder="0" applyAlignment="0" applyProtection="0"/>
    <xf numFmtId="0" fontId="28" fillId="8" borderId="0" applyNumberFormat="0" applyBorder="0" applyAlignment="0" applyProtection="0"/>
    <xf numFmtId="0" fontId="70" fillId="8" borderId="0" applyNumberFormat="0" applyBorder="0" applyAlignment="0" applyProtection="0"/>
    <xf numFmtId="0" fontId="28" fillId="8" borderId="0" applyNumberFormat="0" applyBorder="0" applyAlignment="0" applyProtection="0"/>
    <xf numFmtId="0" fontId="108" fillId="0" borderId="0">
      <alignment horizontal="left" indent="2"/>
      <protection/>
    </xf>
    <xf numFmtId="38" fontId="1" fillId="13" borderId="0" applyNumberFormat="0" applyBorder="0" applyAlignment="0" applyProtection="0"/>
    <xf numFmtId="38" fontId="1" fillId="13"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51" fillId="0" borderId="21" applyNumberFormat="0" applyAlignment="0" applyProtection="0"/>
    <xf numFmtId="0" fontId="51" fillId="0" borderId="22">
      <alignment horizontal="left" vertical="center"/>
      <protection/>
    </xf>
    <xf numFmtId="0" fontId="113" fillId="0" borderId="0">
      <alignment horizontal="center"/>
      <protection/>
    </xf>
    <xf numFmtId="0" fontId="156" fillId="0" borderId="23" applyNumberFormat="0" applyFill="0" applyAlignment="0" applyProtection="0"/>
    <xf numFmtId="0" fontId="58" fillId="0" borderId="24" applyNumberFormat="0" applyFill="0" applyAlignment="0" applyProtection="0"/>
    <xf numFmtId="0" fontId="71" fillId="0" borderId="24" applyNumberFormat="0" applyFill="0" applyAlignment="0" applyProtection="0"/>
    <xf numFmtId="0" fontId="58" fillId="0" borderId="24" applyNumberFormat="0" applyFill="0" applyAlignment="0" applyProtection="0"/>
    <xf numFmtId="0" fontId="157" fillId="0" borderId="25" applyNumberFormat="0" applyFill="0" applyAlignment="0" applyProtection="0"/>
    <xf numFmtId="0" fontId="59" fillId="0" borderId="26" applyNumberFormat="0" applyFill="0" applyAlignment="0" applyProtection="0"/>
    <xf numFmtId="0" fontId="72" fillId="0" borderId="26" applyNumberFormat="0" applyFill="0" applyAlignment="0" applyProtection="0"/>
    <xf numFmtId="0" fontId="59" fillId="0" borderId="26" applyNumberFormat="0" applyFill="0" applyAlignment="0" applyProtection="0"/>
    <xf numFmtId="0" fontId="158" fillId="0" borderId="27" applyNumberFormat="0" applyFill="0" applyAlignment="0" applyProtection="0"/>
    <xf numFmtId="0" fontId="60" fillId="0" borderId="28" applyNumberFormat="0" applyFill="0" applyAlignment="0" applyProtection="0"/>
    <xf numFmtId="0" fontId="73" fillId="0" borderId="28" applyNumberFormat="0" applyFill="0" applyAlignment="0" applyProtection="0"/>
    <xf numFmtId="0" fontId="60" fillId="0" borderId="28" applyNumberFormat="0" applyFill="0" applyAlignment="0" applyProtection="0"/>
    <xf numFmtId="0" fontId="158" fillId="0" borderId="0" applyNumberFormat="0" applyFill="0" applyBorder="0" applyAlignment="0" applyProtection="0"/>
    <xf numFmtId="0" fontId="60" fillId="0" borderId="0" applyNumberFormat="0" applyFill="0" applyBorder="0" applyAlignment="0" applyProtection="0"/>
    <xf numFmtId="0" fontId="73" fillId="0" borderId="0" applyNumberFormat="0" applyFill="0" applyBorder="0" applyAlignment="0" applyProtection="0"/>
    <xf numFmtId="0" fontId="60" fillId="0" borderId="0" applyNumberFormat="0" applyFill="0" applyBorder="0" applyAlignment="0" applyProtection="0"/>
    <xf numFmtId="0" fontId="0" fillId="14" borderId="29" applyNumberFormat="0" applyFont="0" applyBorder="0" applyAlignment="0" applyProtection="0"/>
    <xf numFmtId="249" fontId="0" fillId="0" borderId="0" applyFont="0" applyFill="0" applyBorder="0" applyAlignment="0" applyProtection="0"/>
    <xf numFmtId="0" fontId="2" fillId="0" borderId="0" applyNumberFormat="0" applyFill="0" applyBorder="0" applyAlignment="0" applyProtection="0"/>
    <xf numFmtId="37" fontId="91" fillId="0" borderId="0" applyBorder="0">
      <alignment/>
      <protection/>
    </xf>
    <xf numFmtId="0" fontId="3" fillId="0" borderId="30">
      <alignment vertical="top"/>
      <protection/>
    </xf>
    <xf numFmtId="0" fontId="169" fillId="40" borderId="13" applyNumberFormat="0" applyAlignment="0" applyProtection="0"/>
    <xf numFmtId="10" fontId="1" fillId="7" borderId="1" applyNumberFormat="0" applyBorder="0" applyAlignment="0" applyProtection="0"/>
    <xf numFmtId="10" fontId="1" fillId="7" borderId="1" applyNumberFormat="0" applyBorder="0" applyAlignment="0" applyProtection="0"/>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152"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92" fillId="0" borderId="0" applyNumberFormat="0" applyFill="0" applyBorder="0" applyAlignment="0">
      <protection locked="0"/>
    </xf>
    <xf numFmtId="0" fontId="0" fillId="0" borderId="17">
      <alignment/>
      <protection/>
    </xf>
    <xf numFmtId="0" fontId="170" fillId="0" borderId="31" applyNumberFormat="0" applyFill="0" applyAlignment="0" applyProtection="0"/>
    <xf numFmtId="0" fontId="29" fillId="0" borderId="32" applyNumberFormat="0" applyFill="0" applyAlignment="0" applyProtection="0"/>
    <xf numFmtId="0" fontId="66" fillId="0" borderId="32" applyNumberFormat="0" applyFill="0" applyAlignment="0" applyProtection="0"/>
    <xf numFmtId="0" fontId="29" fillId="0" borderId="32" applyNumberFormat="0" applyFill="0" applyAlignment="0" applyProtection="0"/>
    <xf numFmtId="299" fontId="91" fillId="0" borderId="0">
      <alignment/>
      <protection/>
    </xf>
    <xf numFmtId="38" fontId="4" fillId="0" borderId="0">
      <alignment/>
      <protection/>
    </xf>
    <xf numFmtId="38" fontId="3" fillId="1" borderId="5">
      <alignment/>
      <protection/>
    </xf>
    <xf numFmtId="280" fontId="0" fillId="0" borderId="0" applyFont="0" applyFill="0" applyBorder="0" applyAlignment="0" applyProtection="0"/>
    <xf numFmtId="282" fontId="0" fillId="0" borderId="0" applyFont="0" applyFill="0" applyBorder="0" applyAlignment="0" applyProtection="0"/>
    <xf numFmtId="225" fontId="0" fillId="0" borderId="0" applyFont="0" applyFill="0" applyBorder="0" applyAlignment="0" applyProtection="0"/>
    <xf numFmtId="227" fontId="0" fillId="0" borderId="0" applyFont="0" applyFill="0" applyBorder="0" applyAlignment="0" applyProtection="0"/>
    <xf numFmtId="279" fontId="0" fillId="0" borderId="0" applyFont="0" applyFill="0" applyBorder="0" applyAlignment="0" applyProtection="0"/>
    <xf numFmtId="281" fontId="0" fillId="0" borderId="0" applyFont="0" applyFill="0" applyBorder="0" applyAlignment="0" applyProtection="0"/>
    <xf numFmtId="224" fontId="0" fillId="0" borderId="0" applyFont="0" applyFill="0" applyBorder="0" applyAlignment="0" applyProtection="0"/>
    <xf numFmtId="226" fontId="0" fillId="0" borderId="0" applyFont="0" applyFill="0" applyBorder="0" applyAlignment="0" applyProtection="0"/>
    <xf numFmtId="222" fontId="114" fillId="0" borderId="0" applyFont="0" applyFill="0" applyBorder="0" applyProtection="0">
      <alignment horizontal="right"/>
    </xf>
    <xf numFmtId="286" fontId="10" fillId="0" borderId="0" applyFont="0" applyFill="0" applyBorder="0" applyAlignment="0" applyProtection="0"/>
    <xf numFmtId="287" fontId="38" fillId="0" borderId="0" applyFont="0" applyFill="0" applyBorder="0" applyAlignment="0" applyProtection="0"/>
    <xf numFmtId="285" fontId="10" fillId="0" borderId="0" applyFont="0" applyFill="0" applyBorder="0" applyAlignment="0" applyProtection="0"/>
    <xf numFmtId="0" fontId="171" fillId="5" borderId="0" applyNumberFormat="0" applyBorder="0" applyAlignment="0" applyProtection="0"/>
    <xf numFmtId="0" fontId="30" fillId="2" borderId="0" applyNumberFormat="0" applyBorder="0" applyAlignment="0" applyProtection="0"/>
    <xf numFmtId="0" fontId="65" fillId="2" borderId="0" applyNumberFormat="0" applyBorder="0" applyAlignment="0" applyProtection="0"/>
    <xf numFmtId="0" fontId="30" fillId="2" borderId="0" applyNumberFormat="0" applyBorder="0" applyAlignment="0" applyProtection="0"/>
    <xf numFmtId="203" fontId="0" fillId="0" borderId="0" applyFont="0" applyFill="0" applyBorder="0" applyAlignment="0" applyProtection="0"/>
    <xf numFmtId="203" fontId="0" fillId="0" borderId="0" applyFont="0" applyFill="0" applyBorder="0" applyAlignment="0" applyProtection="0"/>
    <xf numFmtId="204" fontId="52" fillId="0" borderId="33">
      <alignment horizontal="left"/>
      <protection/>
    </xf>
    <xf numFmtId="210" fontId="0" fillId="0" borderId="0" applyFont="0" applyFill="0" applyBorder="0" applyAlignment="0" applyProtection="0"/>
    <xf numFmtId="37" fontId="115" fillId="0" borderId="0">
      <alignment/>
      <protection/>
    </xf>
    <xf numFmtId="37" fontId="116" fillId="0" borderId="1">
      <alignment/>
      <protection/>
    </xf>
    <xf numFmtId="196" fontId="4" fillId="0" borderId="0">
      <alignment/>
      <protection/>
    </xf>
    <xf numFmtId="171" fontId="0" fillId="0" borderId="0">
      <alignment/>
      <protection/>
    </xf>
    <xf numFmtId="0" fontId="172" fillId="0" borderId="0">
      <alignment/>
      <protection/>
    </xf>
    <xf numFmtId="0" fontId="1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2" fillId="0" borderId="0">
      <alignment/>
      <protection/>
    </xf>
    <xf numFmtId="0" fontId="162"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162" fillId="0" borderId="0">
      <alignment/>
      <protection/>
    </xf>
    <xf numFmtId="0" fontId="78" fillId="0" borderId="0">
      <alignment/>
      <protection/>
    </xf>
    <xf numFmtId="0" fontId="22" fillId="0" borderId="0">
      <alignment/>
      <protection/>
    </xf>
    <xf numFmtId="0" fontId="22" fillId="0" borderId="0">
      <alignment/>
      <protection/>
    </xf>
    <xf numFmtId="0" fontId="78" fillId="0" borderId="0">
      <alignment/>
      <protection/>
    </xf>
    <xf numFmtId="0" fontId="162" fillId="0" borderId="0">
      <alignment/>
      <protection/>
    </xf>
    <xf numFmtId="0" fontId="47" fillId="0" borderId="0">
      <alignment/>
      <protection/>
    </xf>
    <xf numFmtId="0" fontId="162" fillId="0" borderId="0">
      <alignment/>
      <protection/>
    </xf>
    <xf numFmtId="0" fontId="39" fillId="0" borderId="0">
      <alignment/>
      <protection/>
    </xf>
    <xf numFmtId="0" fontId="0" fillId="0" borderId="0">
      <alignment/>
      <protection/>
    </xf>
    <xf numFmtId="0" fontId="39" fillId="0" borderId="0">
      <alignment/>
      <protection/>
    </xf>
    <xf numFmtId="0" fontId="150" fillId="0" borderId="0">
      <alignment vertical="center"/>
      <protection/>
    </xf>
    <xf numFmtId="0" fontId="0" fillId="0" borderId="0">
      <alignment/>
      <protection/>
    </xf>
    <xf numFmtId="0" fontId="103" fillId="14" borderId="34">
      <alignment/>
      <protection/>
    </xf>
    <xf numFmtId="17" fontId="103" fillId="0" borderId="18">
      <alignment horizontal="center"/>
      <protection/>
    </xf>
    <xf numFmtId="0" fontId="97" fillId="0" borderId="18">
      <alignment/>
      <protection/>
    </xf>
    <xf numFmtId="0" fontId="0" fillId="0" borderId="0">
      <alignment/>
      <protection/>
    </xf>
    <xf numFmtId="3" fontId="95" fillId="0" borderId="35">
      <alignment/>
      <protection locked="0"/>
    </xf>
    <xf numFmtId="9" fontId="95" fillId="0" borderId="35">
      <alignment/>
      <protection/>
    </xf>
    <xf numFmtId="0" fontId="4" fillId="0" borderId="0">
      <alignment/>
      <protection/>
    </xf>
    <xf numFmtId="0" fontId="0" fillId="41" borderId="36" applyNumberFormat="0" applyFont="0" applyAlignment="0" applyProtection="0"/>
    <xf numFmtId="0" fontId="61" fillId="7" borderId="37" applyNumberFormat="0" applyFont="0" applyAlignment="0" applyProtection="0"/>
    <xf numFmtId="0" fontId="39" fillId="7" borderId="37" applyNumberFormat="0" applyFont="0" applyAlignment="0" applyProtection="0"/>
    <xf numFmtId="0" fontId="61" fillId="7" borderId="37" applyNumberFormat="0" applyFont="0" applyAlignment="0" applyProtection="0"/>
    <xf numFmtId="3" fontId="117" fillId="0" borderId="38">
      <alignment/>
      <protection/>
    </xf>
    <xf numFmtId="3" fontId="39" fillId="0" borderId="39">
      <alignment/>
      <protection/>
    </xf>
    <xf numFmtId="0" fontId="39" fillId="0" borderId="1">
      <alignment/>
      <protection/>
    </xf>
    <xf numFmtId="0" fontId="0" fillId="0" borderId="20" applyNumberFormat="0" applyFont="0" applyFill="0" applyBorder="0" applyAlignment="0" applyProtection="0"/>
    <xf numFmtId="43" fontId="88" fillId="0" borderId="0" applyFont="0" applyFill="0" applyBorder="0" applyAlignment="0" applyProtection="0"/>
    <xf numFmtId="41" fontId="0" fillId="0" borderId="0" applyFont="0" applyFill="0" applyBorder="0" applyAlignment="0" applyProtection="0"/>
    <xf numFmtId="0" fontId="96" fillId="0" borderId="40">
      <alignment horizontal="left" wrapText="1"/>
      <protection/>
    </xf>
    <xf numFmtId="0" fontId="173" fillId="3" borderId="41" applyNumberFormat="0" applyAlignment="0" applyProtection="0"/>
    <xf numFmtId="0" fontId="31" fillId="13" borderId="42" applyNumberFormat="0" applyAlignment="0" applyProtection="0"/>
    <xf numFmtId="0" fontId="68" fillId="13" borderId="42" applyNumberFormat="0" applyAlignment="0" applyProtection="0"/>
    <xf numFmtId="0" fontId="31" fillId="13" borderId="42" applyNumberFormat="0" applyAlignment="0" applyProtection="0"/>
    <xf numFmtId="0" fontId="0" fillId="0" borderId="43" applyNumberFormat="0" applyFont="0" applyFill="0" applyBorder="0" applyAlignment="0" applyProtection="0"/>
    <xf numFmtId="0" fontId="0" fillId="0" borderId="44" applyNumberFormat="0" applyFont="0" applyFill="0" applyAlignment="0" applyProtection="0"/>
    <xf numFmtId="301" fontId="91" fillId="0" borderId="9" applyBorder="0">
      <alignment/>
      <protection/>
    </xf>
    <xf numFmtId="0" fontId="118" fillId="0" borderId="0" applyFill="0" applyBorder="0" applyProtection="0">
      <alignment horizontal="left"/>
    </xf>
    <xf numFmtId="0" fontId="119" fillId="0" borderId="0" applyFill="0" applyBorder="0" applyProtection="0">
      <alignment horizontal="left"/>
    </xf>
    <xf numFmtId="9" fontId="0" fillId="0" borderId="0" applyFont="0" applyFill="0" applyBorder="0" applyAlignment="0" applyProtection="0"/>
    <xf numFmtId="172" fontId="4" fillId="0" borderId="0" applyFont="0" applyFill="0" applyBorder="0" applyAlignment="0" applyProtection="0"/>
    <xf numFmtId="10" fontId="4" fillId="0" borderId="0" applyFont="0" applyFill="0" applyBorder="0" applyAlignment="0" applyProtection="0"/>
    <xf numFmtId="9" fontId="38" fillId="0" borderId="0" applyFont="0" applyFill="0" applyBorder="0" applyAlignment="0" applyProtection="0"/>
    <xf numFmtId="271" fontId="4"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272"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223" fontId="10" fillId="0" borderId="0" applyFont="0" applyFill="0" applyBorder="0" applyProtection="0">
      <alignment horizontal="right"/>
    </xf>
    <xf numFmtId="9" fontId="103" fillId="0" borderId="6">
      <alignment horizontal="center"/>
      <protection/>
    </xf>
    <xf numFmtId="9" fontId="101" fillId="0" borderId="0" applyFont="0" applyFill="0" applyBorder="0" applyAlignment="0" applyProtection="0"/>
    <xf numFmtId="10" fontId="101" fillId="0" borderId="0" applyFont="0" applyFill="0" applyBorder="0" applyAlignment="0" applyProtection="0"/>
    <xf numFmtId="9" fontId="103" fillId="0" borderId="6">
      <alignment horizontal="right"/>
      <protection/>
    </xf>
    <xf numFmtId="4" fontId="18" fillId="0" borderId="0">
      <alignment horizontal="right"/>
      <protection/>
    </xf>
    <xf numFmtId="0" fontId="47" fillId="0" borderId="0" applyNumberFormat="0" applyFont="0" applyFill="0" applyBorder="0" applyAlignment="0" applyProtection="0"/>
    <xf numFmtId="0" fontId="47" fillId="0" borderId="0" applyNumberFormat="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0" fontId="120" fillId="0" borderId="9">
      <alignment horizontal="center"/>
      <protection/>
    </xf>
    <xf numFmtId="3" fontId="47" fillId="0" borderId="0" applyFont="0" applyFill="0" applyBorder="0" applyAlignment="0" applyProtection="0"/>
    <xf numFmtId="3" fontId="47" fillId="0" borderId="0" applyFont="0" applyFill="0" applyBorder="0" applyAlignment="0" applyProtection="0"/>
    <xf numFmtId="0" fontId="47" fillId="42" borderId="0" applyNumberFormat="0" applyFont="0" applyBorder="0" applyAlignment="0" applyProtection="0"/>
    <xf numFmtId="0" fontId="47" fillId="42" borderId="0" applyNumberFormat="0" applyFon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4" fontId="121" fillId="0" borderId="0">
      <alignment horizontal="right"/>
      <protection/>
    </xf>
    <xf numFmtId="187" fontId="122" fillId="0" borderId="0" applyNumberFormat="0" applyFill="0" applyBorder="0" applyAlignment="0" applyProtection="0"/>
    <xf numFmtId="0" fontId="7" fillId="0" borderId="0">
      <alignment horizontal="left"/>
      <protection/>
    </xf>
    <xf numFmtId="0" fontId="4" fillId="43" borderId="0" applyNumberFormat="0" applyFont="0" applyBorder="0" applyAlignment="0" applyProtection="0"/>
    <xf numFmtId="0" fontId="0" fillId="14" borderId="0" applyNumberFormat="0" applyBorder="0" applyProtection="0">
      <alignment horizontal="center"/>
    </xf>
    <xf numFmtId="0" fontId="47" fillId="0" borderId="0">
      <alignment/>
      <protection/>
    </xf>
    <xf numFmtId="0" fontId="36" fillId="0" borderId="0" applyFont="0" applyFill="0" applyBorder="0" applyAlignment="0" applyProtection="0"/>
    <xf numFmtId="0" fontId="36" fillId="0" borderId="0" applyFont="0" applyFill="0" applyBorder="0" applyAlignment="0" applyProtection="0"/>
    <xf numFmtId="0" fontId="123" fillId="0" borderId="0">
      <alignment/>
      <protection/>
    </xf>
    <xf numFmtId="0" fontId="124" fillId="0" borderId="0">
      <alignment horizontal="left"/>
      <protection/>
    </xf>
    <xf numFmtId="38" fontId="4" fillId="0" borderId="45">
      <alignment/>
      <protection/>
    </xf>
    <xf numFmtId="40" fontId="153" fillId="0" borderId="0" applyBorder="0">
      <alignment horizontal="right"/>
      <protection/>
    </xf>
    <xf numFmtId="49" fontId="91" fillId="0" borderId="0">
      <alignment/>
      <protection/>
    </xf>
    <xf numFmtId="0" fontId="125" fillId="3" borderId="0">
      <alignment horizontal="centerContinuous"/>
      <protection locked="0"/>
    </xf>
    <xf numFmtId="0" fontId="35" fillId="0" borderId="0" applyFill="0" applyBorder="0" applyProtection="0">
      <alignment horizontal="center" vertical="center"/>
    </xf>
    <xf numFmtId="0" fontId="35" fillId="0" borderId="0" applyFill="0" applyBorder="0" applyProtection="0">
      <alignment/>
    </xf>
    <xf numFmtId="0" fontId="16" fillId="0" borderId="0" applyFill="0" applyBorder="0" applyProtection="0">
      <alignment horizontal="left"/>
    </xf>
    <xf numFmtId="0" fontId="126" fillId="0" borderId="0" applyFill="0" applyBorder="0" applyProtection="0">
      <alignment horizontal="left" vertical="top"/>
    </xf>
    <xf numFmtId="0" fontId="127" fillId="0" borderId="0" applyNumberFormat="0" applyFill="0" applyBorder="0">
      <alignment/>
      <protection/>
    </xf>
    <xf numFmtId="252" fontId="0" fillId="0" borderId="0" applyFont="0" applyFill="0" applyBorder="0" applyAlignment="0" applyProtection="0"/>
    <xf numFmtId="252" fontId="0" fillId="0" borderId="0" applyFont="0" applyFill="0" applyBorder="0" applyAlignment="0" applyProtection="0"/>
    <xf numFmtId="263" fontId="0" fillId="0" borderId="0" applyFont="0" applyFill="0" applyBorder="0" applyAlignment="0" applyProtection="0"/>
    <xf numFmtId="18" fontId="91" fillId="0" borderId="0" applyFill="0" applyProtection="0">
      <alignment horizontal="center"/>
    </xf>
    <xf numFmtId="273" fontId="4" fillId="0" borderId="0" applyFont="0" applyFill="0" applyBorder="0" applyAlignment="0" applyProtection="0"/>
    <xf numFmtId="274" fontId="4" fillId="0" borderId="0" applyFont="0" applyFill="0" applyBorder="0" applyAlignment="0" applyProtection="0"/>
    <xf numFmtId="275" fontId="4" fillId="0" borderId="0" applyFont="0" applyFill="0" applyBorder="0" applyAlignment="0" applyProtection="0"/>
    <xf numFmtId="40" fontId="128" fillId="0" borderId="0">
      <alignment/>
      <protection/>
    </xf>
    <xf numFmtId="0" fontId="1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54" fillId="0" borderId="0">
      <alignment horizontal="center"/>
      <protection/>
    </xf>
    <xf numFmtId="0" fontId="62" fillId="0" borderId="0" applyNumberFormat="0" applyFill="0" applyBorder="0" applyAlignment="0" applyProtection="0"/>
    <xf numFmtId="0" fontId="129" fillId="0" borderId="0">
      <alignment horizontal="center"/>
      <protection/>
    </xf>
    <xf numFmtId="0" fontId="108" fillId="0" borderId="0">
      <alignment horizontal="center"/>
      <protection/>
    </xf>
    <xf numFmtId="44" fontId="103" fillId="0" borderId="6">
      <alignment/>
      <protection/>
    </xf>
    <xf numFmtId="0" fontId="174" fillId="0" borderId="46" applyNumberFormat="0" applyFill="0" applyAlignment="0" applyProtection="0"/>
    <xf numFmtId="0" fontId="32" fillId="0" borderId="47" applyNumberFormat="0" applyFill="0" applyAlignment="0" applyProtection="0"/>
    <xf numFmtId="0" fontId="77" fillId="0" borderId="47" applyNumberFormat="0" applyFill="0" applyAlignment="0" applyProtection="0"/>
    <xf numFmtId="0" fontId="32" fillId="0" borderId="47"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45" applyNumberFormat="0" applyFill="0" applyBorder="0" applyAlignment="0" applyProtection="0"/>
    <xf numFmtId="0" fontId="134" fillId="0" borderId="45" applyNumberFormat="0" applyFill="0" applyBorder="0" applyAlignment="0" applyProtection="0"/>
    <xf numFmtId="0" fontId="135" fillId="0" borderId="0">
      <alignment horizontal="left"/>
      <protection/>
    </xf>
    <xf numFmtId="0" fontId="91" fillId="0" borderId="0" applyNumberFormat="0" applyFill="0" applyBorder="0" applyAlignment="0" applyProtection="0"/>
    <xf numFmtId="44" fontId="136" fillId="0" borderId="6">
      <alignment/>
      <protection/>
    </xf>
    <xf numFmtId="37" fontId="103" fillId="0" borderId="6">
      <alignment/>
      <protection/>
    </xf>
    <xf numFmtId="0" fontId="0" fillId="14" borderId="0" applyNumberFormat="0" applyFont="0" applyBorder="0" applyAlignment="0" applyProtection="0"/>
    <xf numFmtId="0" fontId="137" fillId="0" borderId="0" applyAlignment="0">
      <protection/>
    </xf>
    <xf numFmtId="0" fontId="3" fillId="13" borderId="0">
      <alignment vertical="top"/>
      <protection/>
    </xf>
    <xf numFmtId="0" fontId="0" fillId="0" borderId="9" applyNumberFormat="0" applyFont="0" applyFill="0" applyAlignment="0" applyProtection="0"/>
    <xf numFmtId="0" fontId="16" fillId="13" borderId="0">
      <alignment horizontal="center"/>
      <protection/>
    </xf>
    <xf numFmtId="0" fontId="175" fillId="0" borderId="0" applyNumberFormat="0" applyFill="0" applyBorder="0" applyAlignment="0" applyProtection="0"/>
    <xf numFmtId="0" fontId="33"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215" fontId="6" fillId="0" borderId="0" applyFont="0" applyFill="0" applyBorder="0" applyAlignment="0" applyProtection="0"/>
    <xf numFmtId="221" fontId="10" fillId="0" borderId="0" applyFont="0" applyFill="0" applyBorder="0" applyProtection="0">
      <alignment horizontal="right"/>
    </xf>
    <xf numFmtId="276" fontId="79" fillId="0" borderId="0">
      <alignment horizontal="right"/>
      <protection/>
    </xf>
    <xf numFmtId="0" fontId="56" fillId="26" borderId="0" applyNumberFormat="0" applyBorder="0" applyAlignment="0" applyProtection="0"/>
    <xf numFmtId="0" fontId="56" fillId="28"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34" borderId="0" applyNumberFormat="0" applyBorder="0" applyAlignment="0" applyProtection="0"/>
    <xf numFmtId="0" fontId="36" fillId="0" borderId="0" applyFont="0" applyFill="0" applyBorder="0" applyAlignment="0" applyProtection="0"/>
    <xf numFmtId="0" fontId="0" fillId="0" borderId="0" applyFont="0" applyFill="0" applyBorder="0" applyAlignment="0" applyProtection="0"/>
    <xf numFmtId="0" fontId="36" fillId="0" borderId="0" applyFont="0" applyFill="0" applyBorder="0" applyAlignment="0" applyProtection="0"/>
    <xf numFmtId="0" fontId="63" fillId="0" borderId="0" applyNumberFormat="0" applyFill="0" applyBorder="0" applyAlignment="0" applyProtection="0"/>
    <xf numFmtId="0" fontId="64" fillId="38" borderId="16" applyNumberFormat="0" applyAlignment="0" applyProtection="0"/>
    <xf numFmtId="0" fontId="65" fillId="2"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302" fontId="36" fillId="0" borderId="0" applyFont="0" applyFill="0" applyBorder="0" applyAlignment="0" applyProtection="0"/>
    <xf numFmtId="303" fontId="36" fillId="0" borderId="0" applyFont="0" applyFill="0" applyBorder="0" applyAlignment="0" applyProtection="0"/>
    <xf numFmtId="234" fontId="0" fillId="0" borderId="0" applyFont="0" applyFill="0" applyBorder="0" applyAlignment="0" applyProtection="0"/>
    <xf numFmtId="234" fontId="0" fillId="0" borderId="0" applyFont="0" applyFill="0" applyBorder="0" applyAlignment="0" applyProtection="0"/>
    <xf numFmtId="312" fontId="36" fillId="0" borderId="0" applyFont="0" applyFill="0" applyBorder="0" applyAlignment="0" applyProtection="0"/>
    <xf numFmtId="38" fontId="80" fillId="0" borderId="0" applyFill="0" applyBorder="0" applyProtection="0">
      <alignment/>
    </xf>
    <xf numFmtId="0" fontId="39" fillId="0" borderId="0" applyNumberFormat="0" applyBorder="0" applyAlignment="0">
      <protection/>
    </xf>
    <xf numFmtId="0" fontId="0" fillId="7" borderId="37" applyNumberFormat="0" applyFont="0" applyAlignment="0" applyProtection="0"/>
    <xf numFmtId="0" fontId="66" fillId="0" borderId="32" applyNumberFormat="0" applyFill="0" applyAlignment="0" applyProtection="0"/>
    <xf numFmtId="0" fontId="141" fillId="0" borderId="0">
      <alignment/>
      <protection/>
    </xf>
    <xf numFmtId="0" fontId="141" fillId="0" borderId="0">
      <alignment/>
      <protection/>
    </xf>
    <xf numFmtId="0" fontId="0" fillId="0" borderId="0">
      <alignment/>
      <protection/>
    </xf>
    <xf numFmtId="0" fontId="139" fillId="0" borderId="0">
      <alignment/>
      <protection/>
    </xf>
    <xf numFmtId="0" fontId="140" fillId="0" borderId="0">
      <alignment vertical="top"/>
      <protection/>
    </xf>
    <xf numFmtId="0" fontId="39" fillId="0" borderId="48">
      <alignment/>
      <protection/>
    </xf>
    <xf numFmtId="0" fontId="67" fillId="5" borderId="14" applyNumberFormat="0" applyAlignment="0" applyProtection="0"/>
    <xf numFmtId="0" fontId="68" fillId="13" borderId="42" applyNumberFormat="0" applyAlignment="0" applyProtection="0"/>
    <xf numFmtId="3" fontId="117" fillId="0" borderId="49" applyFill="0" applyProtection="0">
      <alignment/>
    </xf>
    <xf numFmtId="4" fontId="53" fillId="0" borderId="0" applyFont="0" applyFill="0" applyBorder="0" applyAlignment="0" applyProtection="0"/>
    <xf numFmtId="0" fontId="142" fillId="3" borderId="0">
      <alignment/>
      <protection/>
    </xf>
    <xf numFmtId="0" fontId="40" fillId="0" borderId="0">
      <alignment vertical="center"/>
      <protection/>
    </xf>
    <xf numFmtId="0" fontId="1" fillId="0" borderId="0" applyAlignment="0">
      <protection locked="0"/>
    </xf>
    <xf numFmtId="0" fontId="69" fillId="6" borderId="0" applyNumberFormat="0" applyBorder="0" applyAlignment="0" applyProtection="0"/>
    <xf numFmtId="0" fontId="143" fillId="0" borderId="0" applyNumberFormat="0" applyFont="0" applyFill="0" applyBorder="0">
      <alignment horizontal="left" vertical="top" wrapText="1"/>
      <protection/>
    </xf>
    <xf numFmtId="0" fontId="144" fillId="0" borderId="0">
      <alignment/>
      <protection/>
    </xf>
    <xf numFmtId="175" fontId="145" fillId="44" borderId="50" applyFont="0" applyFill="0" applyBorder="0">
      <alignment/>
      <protection/>
    </xf>
    <xf numFmtId="40" fontId="39" fillId="0" borderId="0" applyFont="0" applyFill="0" applyBorder="0" applyAlignment="0" applyProtection="0"/>
    <xf numFmtId="43" fontId="0" fillId="0" borderId="0" applyFont="0" applyFill="0" applyBorder="0" applyAlignment="0" applyProtection="0"/>
    <xf numFmtId="38" fontId="39" fillId="0" borderId="0" applyFont="0" applyFill="0" applyBorder="0" applyAlignment="0" applyProtection="0"/>
    <xf numFmtId="41" fontId="0" fillId="0" borderId="0" applyFont="0" applyFill="0" applyBorder="0" applyAlignment="0" applyProtection="0"/>
    <xf numFmtId="0" fontId="39" fillId="0" borderId="0">
      <alignment/>
      <protection/>
    </xf>
    <xf numFmtId="0" fontId="0" fillId="0" borderId="0">
      <alignment/>
      <protection/>
    </xf>
    <xf numFmtId="277" fontId="0" fillId="0" borderId="0">
      <alignment/>
      <protection/>
    </xf>
    <xf numFmtId="0" fontId="39" fillId="0" borderId="0">
      <alignment/>
      <protection/>
    </xf>
    <xf numFmtId="49" fontId="143" fillId="0" borderId="0">
      <alignment/>
      <protection/>
    </xf>
    <xf numFmtId="49" fontId="143" fillId="0" borderId="0" applyBorder="0">
      <alignment/>
      <protection/>
    </xf>
    <xf numFmtId="49" fontId="143" fillId="0" borderId="0" applyNumberFormat="0" applyFill="0" applyBorder="0" applyAlignment="0" applyProtection="0"/>
    <xf numFmtId="0" fontId="36"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70" fillId="8" borderId="0" applyNumberFormat="0" applyBorder="0" applyAlignment="0" applyProtection="0"/>
    <xf numFmtId="0" fontId="57" fillId="0" borderId="0" applyNumberFormat="0" applyFill="0" applyBorder="0" applyAlignment="0" applyProtection="0"/>
    <xf numFmtId="0" fontId="71" fillId="0" borderId="24" applyNumberFormat="0" applyFill="0" applyAlignment="0" applyProtection="0"/>
    <xf numFmtId="0" fontId="72" fillId="0" borderId="26" applyNumberFormat="0" applyFill="0" applyAlignment="0" applyProtection="0"/>
    <xf numFmtId="0" fontId="73" fillId="0" borderId="28" applyNumberFormat="0" applyFill="0" applyAlignment="0" applyProtection="0"/>
    <xf numFmtId="0" fontId="73" fillId="0" borderId="0" applyNumberFormat="0" applyFill="0" applyBorder="0" applyAlignment="0" applyProtection="0"/>
    <xf numFmtId="0" fontId="146" fillId="0" borderId="0" applyFill="0" applyBorder="0" applyProtection="0">
      <alignment/>
    </xf>
    <xf numFmtId="0" fontId="74" fillId="13" borderId="1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186" fontId="0" fillId="0" borderId="0" applyFont="0" applyFill="0" applyBorder="0" applyAlignment="0" applyProtection="0"/>
    <xf numFmtId="44" fontId="0" fillId="0" borderId="0" applyFont="0" applyFill="0" applyBorder="0" applyAlignment="0" applyProtection="0"/>
    <xf numFmtId="278" fontId="4" fillId="0" borderId="0">
      <alignment/>
      <protection/>
    </xf>
    <xf numFmtId="41" fontId="0" fillId="0" borderId="0" applyFont="0" applyFill="0" applyBorder="0" applyAlignment="0" applyProtection="0"/>
    <xf numFmtId="0" fontId="54" fillId="0" borderId="0" applyNumberFormat="0" applyFill="0" applyBorder="0" applyAlignment="0" applyProtection="0"/>
    <xf numFmtId="0" fontId="77" fillId="0" borderId="47" applyNumberFormat="0" applyFill="0" applyAlignment="0" applyProtection="0"/>
    <xf numFmtId="0" fontId="88" fillId="3" borderId="0">
      <alignment/>
      <protection/>
    </xf>
    <xf numFmtId="0" fontId="74" fillId="3" borderId="14" applyNumberFormat="0" applyAlignment="0" applyProtection="0"/>
    <xf numFmtId="0" fontId="76" fillId="0" borderId="0" applyNumberFormat="0" applyFill="0" applyBorder="0" applyAlignment="0" applyProtection="0"/>
    <xf numFmtId="0" fontId="148" fillId="0" borderId="0">
      <alignment/>
      <protection/>
    </xf>
    <xf numFmtId="0" fontId="68" fillId="3" borderId="42" applyNumberFormat="0" applyAlignment="0" applyProtection="0"/>
    <xf numFmtId="0" fontId="149" fillId="0" borderId="0" applyNumberFormat="0" applyFill="0" applyBorder="0" applyAlignment="0" applyProtection="0"/>
    <xf numFmtId="0" fontId="40" fillId="0" borderId="0">
      <alignment vertical="center"/>
      <protection/>
    </xf>
    <xf numFmtId="0" fontId="150" fillId="0" borderId="0">
      <alignment vertical="center"/>
      <protection/>
    </xf>
    <xf numFmtId="0" fontId="155" fillId="0" borderId="0" applyNumberFormat="0" applyFill="0" applyBorder="0" applyAlignment="0" applyProtection="0"/>
    <xf numFmtId="0" fontId="149" fillId="0" borderId="0" applyNumberFormat="0" applyFill="0" applyBorder="0" applyAlignment="0" applyProtection="0"/>
    <xf numFmtId="0" fontId="39" fillId="0" borderId="0">
      <alignment vertical="center"/>
      <protection/>
    </xf>
    <xf numFmtId="0" fontId="150" fillId="0" borderId="0">
      <alignment vertical="center"/>
      <protection/>
    </xf>
    <xf numFmtId="0" fontId="65" fillId="2" borderId="0" applyNumberFormat="0" applyBorder="0" applyAlignment="0" applyProtection="0"/>
    <xf numFmtId="0" fontId="56" fillId="28" borderId="0" applyNumberFormat="0" applyBorder="0" applyAlignment="0" applyProtection="0"/>
    <xf numFmtId="0" fontId="150" fillId="0" borderId="0">
      <alignment vertical="center"/>
      <protection/>
    </xf>
    <xf numFmtId="0" fontId="150" fillId="0" borderId="0">
      <alignment/>
      <protection/>
    </xf>
    <xf numFmtId="0" fontId="39" fillId="0" borderId="0">
      <alignment vertical="center"/>
      <protection/>
    </xf>
    <xf numFmtId="0" fontId="148" fillId="0" borderId="0">
      <alignment/>
      <protection/>
    </xf>
    <xf numFmtId="0" fontId="39" fillId="0" borderId="0">
      <alignment/>
      <protection/>
    </xf>
    <xf numFmtId="0" fontId="39" fillId="0" borderId="0" applyFill="0">
      <alignment/>
      <protection/>
    </xf>
    <xf numFmtId="0" fontId="55" fillId="7" borderId="0" applyNumberFormat="0" applyBorder="0" applyAlignment="0" applyProtection="0"/>
    <xf numFmtId="0" fontId="55" fillId="16" borderId="0" applyNumberFormat="0" applyBorder="0" applyAlignment="0" applyProtection="0"/>
    <xf numFmtId="0" fontId="39" fillId="0" borderId="0">
      <alignment/>
      <protection/>
    </xf>
    <xf numFmtId="0" fontId="39" fillId="0" borderId="0">
      <alignment/>
      <protection/>
    </xf>
    <xf numFmtId="0" fontId="39" fillId="0" borderId="0">
      <alignment/>
      <protection/>
    </xf>
    <xf numFmtId="0" fontId="39" fillId="0" borderId="0" applyFill="0">
      <alignment/>
      <protection/>
    </xf>
    <xf numFmtId="0" fontId="39" fillId="0" borderId="0">
      <alignment/>
      <protection/>
    </xf>
    <xf numFmtId="0" fontId="39" fillId="0" borderId="0" applyFill="0">
      <alignment/>
      <protection/>
    </xf>
    <xf numFmtId="0" fontId="39" fillId="0" borderId="0">
      <alignment/>
      <protection/>
    </xf>
    <xf numFmtId="0" fontId="147" fillId="0" borderId="0" applyNumberFormat="0" applyFill="0" applyBorder="0" applyAlignment="0" applyProtection="0"/>
    <xf numFmtId="0" fontId="40" fillId="0" borderId="0">
      <alignment vertical="center"/>
      <protection/>
    </xf>
    <xf numFmtId="0" fontId="147" fillId="0" borderId="0" applyNumberFormat="0" applyFill="0" applyBorder="0" applyAlignment="0" applyProtection="0"/>
    <xf numFmtId="0" fontId="40" fillId="0" borderId="0">
      <alignment vertical="center"/>
      <protection/>
    </xf>
    <xf numFmtId="0" fontId="39" fillId="0" borderId="0">
      <alignment vertical="center"/>
      <protection/>
    </xf>
    <xf numFmtId="0" fontId="39" fillId="0" borderId="0">
      <alignment vertical="center"/>
      <protection/>
    </xf>
    <xf numFmtId="0" fontId="40" fillId="0" borderId="0">
      <alignment vertical="center"/>
      <protection/>
    </xf>
    <xf numFmtId="0" fontId="39" fillId="0" borderId="0">
      <alignment/>
      <protection/>
    </xf>
    <xf numFmtId="0" fontId="39" fillId="0" borderId="0">
      <alignment/>
      <protection/>
    </xf>
  </cellStyleXfs>
  <cellXfs count="228">
    <xf numFmtId="0" fontId="0" fillId="0" borderId="0" xfId="0" applyAlignment="1">
      <alignment/>
    </xf>
    <xf numFmtId="0" fontId="3" fillId="0" borderId="0" xfId="0" applyFont="1" applyFill="1" applyAlignment="1" applyProtection="1">
      <alignment/>
      <protection locked="0"/>
    </xf>
    <xf numFmtId="0" fontId="4" fillId="0" borderId="0" xfId="0" applyFont="1" applyAlignment="1">
      <alignment/>
    </xf>
    <xf numFmtId="39" fontId="3" fillId="0" borderId="0" xfId="0" applyNumberFormat="1" applyFont="1" applyFill="1" applyAlignment="1">
      <alignment horizontal="left"/>
    </xf>
    <xf numFmtId="43" fontId="5" fillId="0" borderId="0" xfId="993" applyFont="1" applyFill="1" applyAlignment="1">
      <alignment horizontal="right"/>
    </xf>
    <xf numFmtId="43" fontId="5" fillId="0" borderId="0" xfId="993" applyFont="1" applyFill="1" applyAlignment="1">
      <alignment horizontal="left"/>
    </xf>
    <xf numFmtId="0" fontId="0" fillId="0" borderId="0" xfId="0" applyFont="1" applyAlignment="1">
      <alignment/>
    </xf>
    <xf numFmtId="0" fontId="4" fillId="0" borderId="0" xfId="0" applyFont="1" applyAlignment="1">
      <alignment horizontal="left"/>
    </xf>
    <xf numFmtId="3" fontId="4" fillId="0" borderId="0" xfId="0" applyNumberFormat="1" applyFont="1" applyAlignment="1">
      <alignment horizontal="left"/>
    </xf>
    <xf numFmtId="0" fontId="3" fillId="0" borderId="0" xfId="0" applyFont="1" applyAlignment="1">
      <alignment horizontal="left" vertical="center"/>
    </xf>
    <xf numFmtId="0" fontId="4" fillId="0" borderId="0" xfId="0" applyFont="1" applyAlignment="1">
      <alignment horizontal="center" vertical="center"/>
    </xf>
    <xf numFmtId="0" fontId="4" fillId="0" borderId="5" xfId="0" applyFont="1" applyBorder="1" applyAlignment="1">
      <alignment horizontal="left" vertical="center"/>
    </xf>
    <xf numFmtId="0" fontId="4" fillId="0" borderId="5" xfId="0" applyFont="1" applyBorder="1" applyAlignment="1">
      <alignment horizontal="left"/>
    </xf>
    <xf numFmtId="0" fontId="4" fillId="0" borderId="0" xfId="0" applyFont="1" applyAlignment="1">
      <alignment horizontal="left" vertical="center"/>
    </xf>
    <xf numFmtId="0" fontId="4" fillId="0" borderId="5" xfId="0" applyFont="1" applyBorder="1" applyAlignment="1">
      <alignment horizontal="left" vertical="center" wrapText="1"/>
    </xf>
    <xf numFmtId="3" fontId="4" fillId="0" borderId="0" xfId="0" applyNumberFormat="1" applyFont="1" applyAlignment="1">
      <alignment horizontal="left" vertical="center"/>
    </xf>
    <xf numFmtId="0" fontId="3" fillId="0" borderId="5" xfId="0" applyFont="1" applyBorder="1" applyAlignment="1">
      <alignment horizontal="left"/>
    </xf>
    <xf numFmtId="0" fontId="3" fillId="0" borderId="0" xfId="0" applyFont="1" applyAlignment="1">
      <alignment horizontal="left"/>
    </xf>
    <xf numFmtId="3" fontId="4" fillId="0" borderId="0" xfId="0" applyNumberFormat="1" applyFont="1" applyAlignment="1">
      <alignment horizontal="center"/>
    </xf>
    <xf numFmtId="0" fontId="3" fillId="0" borderId="0" xfId="0" applyFont="1" applyFill="1" applyAlignment="1" applyProtection="1">
      <alignment horizontal="left"/>
      <protection locked="0"/>
    </xf>
    <xf numFmtId="0" fontId="0" fillId="0" borderId="0" xfId="0" applyFont="1" applyAlignment="1">
      <alignment horizontal="left"/>
    </xf>
    <xf numFmtId="0" fontId="3" fillId="0" borderId="0" xfId="0" applyFont="1" applyAlignment="1">
      <alignment/>
    </xf>
    <xf numFmtId="37" fontId="4" fillId="0" borderId="0" xfId="0" applyNumberFormat="1" applyFont="1" applyAlignment="1">
      <alignment horizontal="left"/>
    </xf>
    <xf numFmtId="3" fontId="4" fillId="0" borderId="0" xfId="0" applyNumberFormat="1" applyFont="1" applyFill="1" applyAlignment="1">
      <alignment horizontal="left"/>
    </xf>
    <xf numFmtId="0" fontId="4" fillId="0" borderId="0" xfId="0" applyFont="1" applyFill="1" applyAlignment="1">
      <alignment horizontal="left"/>
    </xf>
    <xf numFmtId="43" fontId="5" fillId="0" borderId="0" xfId="993" applyFont="1" applyFill="1" applyAlignment="1">
      <alignment horizontal="left" vertical="center"/>
    </xf>
    <xf numFmtId="0" fontId="3" fillId="0" borderId="5" xfId="0" applyFont="1" applyBorder="1" applyAlignment="1">
      <alignment horizontal="left" vertical="center"/>
    </xf>
    <xf numFmtId="3" fontId="4" fillId="0" borderId="5" xfId="0" applyNumberFormat="1" applyFont="1" applyBorder="1" applyAlignment="1">
      <alignment horizontal="left" vertical="center"/>
    </xf>
    <xf numFmtId="3" fontId="3" fillId="0" borderId="0" xfId="0" applyNumberFormat="1" applyFont="1" applyAlignment="1">
      <alignment horizontal="left" vertical="center"/>
    </xf>
    <xf numFmtId="9" fontId="4" fillId="0" borderId="0" xfId="1347" applyFont="1" applyAlignment="1">
      <alignment horizontal="left" vertical="center"/>
    </xf>
    <xf numFmtId="0" fontId="3" fillId="0" borderId="0" xfId="0" applyFont="1" applyFill="1" applyAlignment="1" applyProtection="1">
      <alignment horizontal="left" vertical="center"/>
      <protection locked="0"/>
    </xf>
    <xf numFmtId="39" fontId="3" fillId="0" borderId="0" xfId="0" applyNumberFormat="1" applyFont="1" applyFill="1" applyAlignment="1">
      <alignment horizontal="left" vertical="center"/>
    </xf>
    <xf numFmtId="0" fontId="0" fillId="0" borderId="0" xfId="0" applyFont="1" applyAlignment="1">
      <alignment horizontal="left" vertical="center"/>
    </xf>
    <xf numFmtId="0" fontId="3" fillId="0" borderId="0" xfId="0" applyFont="1" applyFill="1" applyBorder="1" applyAlignment="1">
      <alignment/>
    </xf>
    <xf numFmtId="39" fontId="4" fillId="0" borderId="0" xfId="0" applyNumberFormat="1" applyFont="1" applyFill="1" applyBorder="1" applyAlignment="1">
      <alignment/>
    </xf>
    <xf numFmtId="0" fontId="4"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39" fontId="3" fillId="0" borderId="0" xfId="0" applyNumberFormat="1" applyFont="1" applyFill="1" applyBorder="1" applyAlignment="1">
      <alignment horizontal="left"/>
    </xf>
    <xf numFmtId="43" fontId="5" fillId="0" borderId="0" xfId="993" applyFont="1" applyFill="1" applyBorder="1" applyAlignment="1">
      <alignment horizontal="right"/>
    </xf>
    <xf numFmtId="39" fontId="6" fillId="0" borderId="0" xfId="0" applyNumberFormat="1" applyFont="1" applyFill="1" applyBorder="1" applyAlignment="1">
      <alignment horizontal="center" wrapText="1"/>
    </xf>
    <xf numFmtId="169" fontId="6" fillId="0" borderId="0" xfId="0" applyNumberFormat="1" applyFont="1" applyFill="1" applyBorder="1" applyAlignment="1">
      <alignment horizontal="center" wrapText="1"/>
    </xf>
    <xf numFmtId="0" fontId="3" fillId="0" borderId="0" xfId="0" applyFont="1" applyFill="1" applyBorder="1" applyAlignment="1" applyProtection="1">
      <alignment horizontal="center"/>
      <protection locked="0"/>
    </xf>
    <xf numFmtId="39" fontId="3" fillId="0" borderId="0" xfId="0" applyNumberFormat="1" applyFont="1" applyFill="1" applyBorder="1" applyAlignment="1">
      <alignment/>
    </xf>
    <xf numFmtId="39" fontId="7" fillId="0" borderId="0" xfId="0" applyNumberFormat="1" applyFont="1" applyFill="1" applyBorder="1" applyAlignment="1">
      <alignment/>
    </xf>
    <xf numFmtId="39" fontId="10" fillId="0" borderId="0" xfId="0" applyNumberFormat="1" applyFont="1" applyFill="1" applyBorder="1" applyAlignment="1">
      <alignment/>
    </xf>
    <xf numFmtId="37" fontId="10" fillId="0" borderId="0" xfId="0" applyNumberFormat="1" applyFont="1" applyFill="1" applyBorder="1" applyAlignment="1">
      <alignment horizontal="left"/>
    </xf>
    <xf numFmtId="0" fontId="10" fillId="0" borderId="0" xfId="0" applyFont="1" applyAlignment="1">
      <alignment horizontal="left"/>
    </xf>
    <xf numFmtId="0" fontId="10" fillId="0" borderId="0" xfId="0" applyFont="1" applyAlignment="1">
      <alignment horizontal="left" vertical="center"/>
    </xf>
    <xf numFmtId="9" fontId="7" fillId="0" borderId="0" xfId="1347" applyFont="1" applyFill="1" applyBorder="1" applyAlignment="1">
      <alignment horizontal="right"/>
    </xf>
    <xf numFmtId="43" fontId="3" fillId="0" borderId="0" xfId="993" applyFont="1" applyFill="1" applyBorder="1" applyAlignment="1">
      <alignment horizontal="right"/>
    </xf>
    <xf numFmtId="0" fontId="0" fillId="0" borderId="0" xfId="0" applyFont="1" applyFill="1" applyBorder="1" applyAlignment="1">
      <alignment horizontal="right"/>
    </xf>
    <xf numFmtId="43" fontId="4" fillId="0" borderId="0" xfId="993" applyFont="1" applyFill="1" applyBorder="1" applyAlignment="1">
      <alignment horizontal="right"/>
    </xf>
    <xf numFmtId="168" fontId="4" fillId="0" borderId="0" xfId="993" applyNumberFormat="1" applyFont="1" applyFill="1" applyBorder="1" applyAlignment="1" applyProtection="1">
      <alignment horizontal="right"/>
      <protection locked="0"/>
    </xf>
    <xf numFmtId="168" fontId="4" fillId="0" borderId="22" xfId="993" applyNumberFormat="1" applyFont="1" applyFill="1" applyBorder="1" applyAlignment="1">
      <alignment horizontal="right"/>
    </xf>
    <xf numFmtId="168" fontId="4" fillId="0" borderId="0" xfId="993" applyNumberFormat="1" applyFont="1" applyFill="1" applyBorder="1" applyAlignment="1">
      <alignment horizontal="right"/>
    </xf>
    <xf numFmtId="168" fontId="4" fillId="0" borderId="22" xfId="993" applyNumberFormat="1" applyFont="1" applyFill="1" applyBorder="1" applyAlignment="1" applyProtection="1">
      <alignment horizontal="right"/>
      <protection locked="0"/>
    </xf>
    <xf numFmtId="170" fontId="12" fillId="0" borderId="0" xfId="993" applyNumberFormat="1" applyFont="1" applyFill="1" applyBorder="1" applyAlignment="1" applyProtection="1">
      <alignment horizontal="right"/>
      <protection/>
    </xf>
    <xf numFmtId="168" fontId="8" fillId="0" borderId="0" xfId="993" applyNumberFormat="1" applyFont="1" applyFill="1" applyBorder="1" applyAlignment="1">
      <alignment horizontal="right"/>
    </xf>
    <xf numFmtId="168" fontId="7" fillId="0" borderId="0" xfId="993" applyNumberFormat="1" applyFont="1" applyFill="1" applyBorder="1" applyAlignment="1">
      <alignment horizontal="right"/>
    </xf>
    <xf numFmtId="168" fontId="3" fillId="0" borderId="22" xfId="993" applyNumberFormat="1" applyFont="1" applyFill="1" applyBorder="1" applyAlignment="1">
      <alignment horizontal="right"/>
    </xf>
    <xf numFmtId="0" fontId="3" fillId="0" borderId="5" xfId="0" applyFont="1" applyFill="1" applyBorder="1" applyAlignment="1">
      <alignment horizontal="left"/>
    </xf>
    <xf numFmtId="0" fontId="4" fillId="0" borderId="5" xfId="0" applyFont="1" applyFill="1" applyBorder="1" applyAlignment="1">
      <alignment horizontal="left"/>
    </xf>
    <xf numFmtId="3" fontId="3" fillId="0" borderId="5" xfId="0" applyNumberFormat="1" applyFont="1" applyFill="1" applyBorder="1" applyAlignment="1">
      <alignment horizontal="left"/>
    </xf>
    <xf numFmtId="0" fontId="3" fillId="0" borderId="0" xfId="0" applyFont="1" applyFill="1" applyBorder="1" applyAlignment="1">
      <alignment horizontal="left"/>
    </xf>
    <xf numFmtId="3" fontId="4" fillId="0" borderId="0" xfId="0" applyNumberFormat="1" applyFont="1" applyFill="1" applyBorder="1" applyAlignment="1">
      <alignment horizontal="left"/>
    </xf>
    <xf numFmtId="0" fontId="4" fillId="0" borderId="0" xfId="0" applyFont="1" applyFill="1" applyAlignment="1">
      <alignment/>
    </xf>
    <xf numFmtId="168" fontId="12" fillId="0" borderId="0" xfId="993" applyNumberFormat="1" applyFont="1" applyFill="1" applyBorder="1" applyAlignment="1" applyProtection="1">
      <alignment horizontal="right"/>
      <protection/>
    </xf>
    <xf numFmtId="0" fontId="8" fillId="0" borderId="0" xfId="0" applyFont="1" applyAlignment="1">
      <alignment horizontal="left" vertical="center"/>
    </xf>
    <xf numFmtId="0" fontId="4" fillId="0" borderId="0" xfId="0" applyFont="1" applyBorder="1" applyAlignment="1">
      <alignment horizontal="left"/>
    </xf>
    <xf numFmtId="0" fontId="4" fillId="0" borderId="0" xfId="0" applyFont="1" applyFill="1" applyBorder="1" applyAlignment="1">
      <alignment horizontal="left"/>
    </xf>
    <xf numFmtId="43" fontId="4" fillId="0" borderId="0" xfId="993" applyFont="1" applyAlignment="1">
      <alignment horizontal="left"/>
    </xf>
    <xf numFmtId="3" fontId="3" fillId="0" borderId="5" xfId="0" applyNumberFormat="1" applyFont="1" applyBorder="1" applyAlignment="1">
      <alignment horizontal="center"/>
    </xf>
    <xf numFmtId="168" fontId="4" fillId="0" borderId="0" xfId="993" applyNumberFormat="1" applyFont="1" applyAlignment="1">
      <alignment horizontal="left"/>
    </xf>
    <xf numFmtId="168" fontId="4" fillId="0" borderId="51" xfId="993" applyNumberFormat="1" applyFont="1" applyBorder="1" applyAlignment="1">
      <alignment horizontal="left"/>
    </xf>
    <xf numFmtId="0" fontId="4" fillId="0" borderId="5" xfId="0" applyFont="1" applyBorder="1" applyAlignment="1">
      <alignment/>
    </xf>
    <xf numFmtId="172" fontId="4" fillId="0" borderId="0" xfId="1347" applyNumberFormat="1" applyFont="1" applyAlignment="1">
      <alignment horizontal="left"/>
    </xf>
    <xf numFmtId="37" fontId="4" fillId="0" borderId="0" xfId="0" applyNumberFormat="1" applyFont="1" applyBorder="1" applyAlignment="1">
      <alignment horizontal="left"/>
    </xf>
    <xf numFmtId="9" fontId="4" fillId="0" borderId="0" xfId="0" applyNumberFormat="1" applyFont="1" applyAlignment="1">
      <alignment horizontal="left"/>
    </xf>
    <xf numFmtId="37" fontId="4" fillId="0" borderId="0" xfId="0" applyNumberFormat="1" applyFont="1" applyFill="1" applyBorder="1" applyAlignment="1">
      <alignment horizontal="left"/>
    </xf>
    <xf numFmtId="168" fontId="4" fillId="0" borderId="0" xfId="0" applyNumberFormat="1" applyFont="1" applyFill="1" applyAlignment="1">
      <alignment horizontal="left"/>
    </xf>
    <xf numFmtId="168" fontId="4" fillId="0" borderId="0" xfId="993" applyNumberFormat="1" applyFont="1" applyFill="1" applyAlignment="1">
      <alignment horizontal="left"/>
    </xf>
    <xf numFmtId="168" fontId="4" fillId="0" borderId="0" xfId="0" applyNumberFormat="1" applyFont="1" applyAlignment="1">
      <alignment horizontal="left"/>
    </xf>
    <xf numFmtId="168" fontId="4" fillId="0" borderId="51" xfId="0" applyNumberFormat="1" applyFont="1" applyBorder="1" applyAlignment="1">
      <alignment horizontal="left"/>
    </xf>
    <xf numFmtId="0" fontId="14" fillId="0" borderId="0" xfId="0" applyFont="1" applyFill="1" applyAlignment="1" applyProtection="1">
      <alignment horizontal="center"/>
      <protection locked="0"/>
    </xf>
    <xf numFmtId="39" fontId="14" fillId="0" borderId="0" xfId="0" applyNumberFormat="1" applyFont="1" applyFill="1" applyAlignment="1">
      <alignment horizontal="center"/>
    </xf>
    <xf numFmtId="43" fontId="14" fillId="0" borderId="0" xfId="993" applyFont="1" applyFill="1" applyAlignment="1">
      <alignment horizontal="center"/>
    </xf>
    <xf numFmtId="0" fontId="14" fillId="0" borderId="0" xfId="0" applyFont="1" applyAlignment="1">
      <alignment horizontal="center"/>
    </xf>
    <xf numFmtId="175" fontId="4" fillId="0" borderId="0" xfId="993" applyNumberFormat="1" applyFont="1" applyAlignment="1">
      <alignment horizontal="left"/>
    </xf>
    <xf numFmtId="175" fontId="4" fillId="0" borderId="51" xfId="993" applyNumberFormat="1" applyFont="1" applyBorder="1" applyAlignment="1">
      <alignment horizontal="left"/>
    </xf>
    <xf numFmtId="175" fontId="14" fillId="0" borderId="0" xfId="993" applyNumberFormat="1" applyFont="1" applyAlignment="1">
      <alignment horizontal="center"/>
    </xf>
    <xf numFmtId="0" fontId="0" fillId="0" borderId="0" xfId="0" applyFont="1" applyFill="1" applyBorder="1" applyAlignment="1">
      <alignment/>
    </xf>
    <xf numFmtId="39" fontId="15" fillId="0" borderId="0" xfId="0" applyNumberFormat="1" applyFont="1" applyFill="1" applyBorder="1" applyAlignment="1">
      <alignment horizontal="center" wrapText="1"/>
    </xf>
    <xf numFmtId="43" fontId="15" fillId="0" borderId="0" xfId="993" applyFont="1" applyFill="1" applyBorder="1" applyAlignment="1">
      <alignment horizontal="center"/>
    </xf>
    <xf numFmtId="0" fontId="15" fillId="0" borderId="0" xfId="0" applyFont="1" applyFill="1" applyBorder="1" applyAlignment="1">
      <alignment horizontal="center"/>
    </xf>
    <xf numFmtId="0" fontId="4" fillId="0" borderId="0" xfId="0" applyFont="1" applyFill="1" applyBorder="1" applyAlignment="1">
      <alignment/>
    </xf>
    <xf numFmtId="0" fontId="16" fillId="0" borderId="0" xfId="0" applyFont="1" applyFill="1" applyBorder="1" applyAlignment="1">
      <alignment/>
    </xf>
    <xf numFmtId="9" fontId="4" fillId="0" borderId="0" xfId="0" applyNumberFormat="1" applyFont="1" applyFill="1" applyBorder="1" applyAlignment="1">
      <alignment/>
    </xf>
    <xf numFmtId="168" fontId="3" fillId="0" borderId="22" xfId="993" applyNumberFormat="1" applyFont="1" applyFill="1" applyBorder="1" applyAlignment="1" applyProtection="1">
      <alignment horizontal="right"/>
      <protection locked="0"/>
    </xf>
    <xf numFmtId="0" fontId="3" fillId="0" borderId="0" xfId="0" applyFont="1" applyFill="1" applyAlignment="1">
      <alignment horizontal="left"/>
    </xf>
    <xf numFmtId="168" fontId="3" fillId="0" borderId="0" xfId="993" applyNumberFormat="1" applyFont="1" applyAlignment="1">
      <alignment horizontal="left"/>
    </xf>
    <xf numFmtId="168" fontId="3" fillId="0" borderId="0" xfId="993" applyNumberFormat="1" applyFont="1" applyFill="1" applyAlignment="1">
      <alignment horizontal="left"/>
    </xf>
    <xf numFmtId="9" fontId="4" fillId="0" borderId="0" xfId="1347" applyNumberFormat="1" applyFont="1" applyAlignment="1">
      <alignment horizontal="right"/>
    </xf>
    <xf numFmtId="0" fontId="4" fillId="0" borderId="45" xfId="0" applyFont="1" applyFill="1" applyBorder="1" applyAlignment="1">
      <alignment/>
    </xf>
    <xf numFmtId="0" fontId="4" fillId="0" borderId="45" xfId="0" applyFont="1" applyFill="1" applyBorder="1" applyAlignment="1">
      <alignment horizontal="left"/>
    </xf>
    <xf numFmtId="168" fontId="3" fillId="0" borderId="45" xfId="993" applyNumberFormat="1" applyFont="1" applyFill="1" applyBorder="1" applyAlignment="1">
      <alignment horizontal="left"/>
    </xf>
    <xf numFmtId="9" fontId="4" fillId="0" borderId="45" xfId="1347" applyNumberFormat="1" applyFont="1" applyBorder="1" applyAlignment="1">
      <alignment horizontal="right"/>
    </xf>
    <xf numFmtId="0" fontId="4" fillId="0" borderId="44" xfId="0" applyFont="1" applyFill="1" applyBorder="1" applyAlignment="1">
      <alignment/>
    </xf>
    <xf numFmtId="0" fontId="4" fillId="0" borderId="44" xfId="0" applyFont="1" applyFill="1" applyBorder="1" applyAlignment="1">
      <alignment horizontal="left"/>
    </xf>
    <xf numFmtId="168" fontId="3" fillId="0" borderId="44" xfId="993" applyNumberFormat="1" applyFont="1" applyBorder="1" applyAlignment="1">
      <alignment horizontal="left"/>
    </xf>
    <xf numFmtId="9" fontId="4" fillId="0" borderId="44" xfId="1347" applyNumberFormat="1" applyFont="1" applyBorder="1" applyAlignment="1">
      <alignment horizontal="right"/>
    </xf>
    <xf numFmtId="0" fontId="4" fillId="0" borderId="0" xfId="0" applyFont="1" applyFill="1" applyAlignment="1">
      <alignment horizontal="left" vertical="center"/>
    </xf>
    <xf numFmtId="3" fontId="4" fillId="0" borderId="0" xfId="0" applyNumberFormat="1" applyFont="1" applyFill="1" applyAlignment="1">
      <alignment horizontal="left" vertical="center"/>
    </xf>
    <xf numFmtId="3" fontId="4" fillId="0" borderId="0" xfId="0" applyNumberFormat="1" applyFont="1" applyFill="1" applyAlignment="1">
      <alignment horizontal="right" vertical="center"/>
    </xf>
    <xf numFmtId="173" fontId="4" fillId="0" borderId="0" xfId="0" applyNumberFormat="1" applyFont="1" applyFill="1" applyAlignment="1">
      <alignment horizontal="right" vertical="center"/>
    </xf>
    <xf numFmtId="0" fontId="3" fillId="0" borderId="0" xfId="0" applyFont="1" applyFill="1" applyAlignment="1">
      <alignment horizontal="left" vertical="center"/>
    </xf>
    <xf numFmtId="3" fontId="4" fillId="0" borderId="22" xfId="0" applyNumberFormat="1" applyFont="1" applyFill="1" applyBorder="1" applyAlignment="1">
      <alignment horizontal="right" vertical="center"/>
    </xf>
    <xf numFmtId="173" fontId="4" fillId="0" borderId="22" xfId="0" applyNumberFormat="1" applyFont="1" applyFill="1" applyBorder="1" applyAlignment="1">
      <alignment horizontal="right" vertical="center"/>
    </xf>
    <xf numFmtId="10" fontId="4" fillId="0" borderId="0" xfId="1347" applyNumberFormat="1" applyFont="1" applyFill="1" applyAlignment="1">
      <alignment horizontal="left" vertical="center"/>
    </xf>
    <xf numFmtId="9" fontId="4" fillId="0" borderId="0" xfId="1347" applyFont="1" applyFill="1" applyAlignment="1">
      <alignment horizontal="left" vertical="center"/>
    </xf>
    <xf numFmtId="172" fontId="4" fillId="0" borderId="0" xfId="1347" applyNumberFormat="1" applyFont="1" applyFill="1" applyAlignment="1">
      <alignment horizontal="left" vertical="center"/>
    </xf>
    <xf numFmtId="172" fontId="4" fillId="0" borderId="0" xfId="1347" applyNumberFormat="1" applyFont="1" applyFill="1" applyAlignment="1">
      <alignment horizontal="center" vertical="center"/>
    </xf>
    <xf numFmtId="3" fontId="4" fillId="0" borderId="0" xfId="1347" applyNumberFormat="1" applyFont="1" applyFill="1" applyAlignment="1">
      <alignment horizontal="left"/>
    </xf>
    <xf numFmtId="3" fontId="4" fillId="0" borderId="0" xfId="0" applyNumberFormat="1" applyFont="1" applyAlignment="1">
      <alignment/>
    </xf>
    <xf numFmtId="3" fontId="3" fillId="0" borderId="5" xfId="0" applyNumberFormat="1" applyFont="1" applyBorder="1" applyAlignment="1">
      <alignment horizontal="center" wrapText="1"/>
    </xf>
    <xf numFmtId="179" fontId="4" fillId="0" borderId="0" xfId="0" applyNumberFormat="1" applyFont="1" applyBorder="1" applyAlignment="1">
      <alignment horizontal="right"/>
    </xf>
    <xf numFmtId="0" fontId="4" fillId="0" borderId="0" xfId="0" applyFont="1" applyAlignment="1">
      <alignment horizontal="right" vertical="center"/>
    </xf>
    <xf numFmtId="176" fontId="4" fillId="0" borderId="0" xfId="0" applyNumberFormat="1" applyFont="1" applyFill="1" applyAlignment="1">
      <alignment horizontal="right" vertical="center"/>
    </xf>
    <xf numFmtId="0" fontId="3" fillId="0" borderId="0" xfId="0" applyFont="1" applyFill="1" applyAlignment="1">
      <alignment/>
    </xf>
    <xf numFmtId="43" fontId="4" fillId="0" borderId="0" xfId="993" applyFont="1" applyFill="1" applyAlignment="1">
      <alignment horizontal="left"/>
    </xf>
    <xf numFmtId="175" fontId="4" fillId="0" borderId="0" xfId="993" applyNumberFormat="1" applyFont="1" applyFill="1" applyAlignment="1">
      <alignment horizontal="left" vertical="center"/>
    </xf>
    <xf numFmtId="172" fontId="4" fillId="0" borderId="0" xfId="1347" applyNumberFormat="1" applyFont="1" applyFill="1" applyAlignment="1">
      <alignment horizontal="right" vertical="center"/>
    </xf>
    <xf numFmtId="0" fontId="18" fillId="0" borderId="0" xfId="0" applyFont="1" applyAlignment="1">
      <alignment horizontal="left"/>
    </xf>
    <xf numFmtId="0" fontId="19" fillId="0" borderId="0" xfId="0" applyFont="1" applyFill="1" applyAlignment="1">
      <alignment horizontal="center"/>
    </xf>
    <xf numFmtId="0" fontId="10" fillId="0" borderId="0" xfId="0" applyFont="1" applyFill="1" applyAlignment="1">
      <alignment horizontal="left"/>
    </xf>
    <xf numFmtId="168" fontId="20" fillId="0" borderId="0" xfId="993" applyNumberFormat="1" applyFont="1" applyFill="1" applyAlignment="1">
      <alignment horizontal="left"/>
    </xf>
    <xf numFmtId="167" fontId="20" fillId="0" borderId="0" xfId="0" applyNumberFormat="1" applyFont="1" applyFill="1" applyAlignment="1">
      <alignment horizontal="left"/>
    </xf>
    <xf numFmtId="168" fontId="20" fillId="0" borderId="0" xfId="0" applyNumberFormat="1" applyFont="1" applyAlignment="1">
      <alignment horizontal="left"/>
    </xf>
    <xf numFmtId="167" fontId="20" fillId="0" borderId="0" xfId="0" applyNumberFormat="1" applyFont="1" applyAlignment="1">
      <alignment horizontal="left"/>
    </xf>
    <xf numFmtId="181" fontId="4" fillId="0" borderId="0" xfId="1347" applyNumberFormat="1" applyFont="1" applyFill="1" applyAlignment="1">
      <alignment horizontal="left" vertical="center"/>
    </xf>
    <xf numFmtId="181" fontId="4" fillId="0" borderId="0" xfId="0" applyNumberFormat="1" applyFont="1" applyFill="1" applyAlignment="1">
      <alignment horizontal="left" vertical="center"/>
    </xf>
    <xf numFmtId="17" fontId="4" fillId="0" borderId="0" xfId="1347" applyNumberFormat="1" applyFont="1" applyFill="1" applyAlignment="1">
      <alignment horizontal="left" vertical="center"/>
    </xf>
    <xf numFmtId="1" fontId="4" fillId="0" borderId="0" xfId="1347" applyNumberFormat="1" applyFont="1" applyFill="1" applyAlignment="1">
      <alignment horizontal="left" vertical="center"/>
    </xf>
    <xf numFmtId="0" fontId="3" fillId="0" borderId="5" xfId="0" applyFont="1" applyFill="1" applyBorder="1" applyAlignment="1" applyProtection="1">
      <alignment horizontal="right"/>
      <protection locked="0"/>
    </xf>
    <xf numFmtId="9" fontId="4" fillId="0" borderId="0" xfId="1347" applyNumberFormat="1" applyFont="1" applyBorder="1" applyAlignment="1">
      <alignment horizontal="right"/>
    </xf>
    <xf numFmtId="183" fontId="4" fillId="0" borderId="0" xfId="0" applyNumberFormat="1" applyFont="1" applyBorder="1" applyAlignment="1">
      <alignment horizontal="right"/>
    </xf>
    <xf numFmtId="37" fontId="4" fillId="0" borderId="0" xfId="0" applyNumberFormat="1" applyFont="1" applyFill="1" applyAlignment="1">
      <alignment horizontal="left"/>
    </xf>
    <xf numFmtId="0" fontId="8" fillId="0" borderId="0" xfId="0" applyFont="1" applyFill="1" applyAlignment="1">
      <alignment/>
    </xf>
    <xf numFmtId="0" fontId="8" fillId="0" borderId="0" xfId="0" applyFont="1" applyFill="1" applyAlignment="1">
      <alignment horizontal="left"/>
    </xf>
    <xf numFmtId="0" fontId="3" fillId="45" borderId="0" xfId="0" applyFont="1" applyFill="1" applyAlignment="1">
      <alignment/>
    </xf>
    <xf numFmtId="168" fontId="4" fillId="0" borderId="51" xfId="993" applyNumberFormat="1" applyFont="1" applyFill="1" applyBorder="1" applyAlignment="1">
      <alignment horizontal="left"/>
    </xf>
    <xf numFmtId="175" fontId="4" fillId="0" borderId="0" xfId="993" applyNumberFormat="1" applyFont="1" applyFill="1" applyAlignment="1">
      <alignment horizontal="left"/>
    </xf>
    <xf numFmtId="0" fontId="4" fillId="0" borderId="0" xfId="0" applyFont="1" applyFill="1" applyAlignment="1">
      <alignment horizontal="center" vertical="center"/>
    </xf>
    <xf numFmtId="9" fontId="4" fillId="0" borderId="5" xfId="1347" applyNumberFormat="1" applyFont="1" applyFill="1" applyBorder="1" applyAlignment="1">
      <alignment horizontal="center" vertical="center"/>
    </xf>
    <xf numFmtId="0" fontId="4" fillId="0" borderId="0" xfId="0" applyFont="1" applyFill="1" applyAlignment="1">
      <alignment vertical="center"/>
    </xf>
    <xf numFmtId="0" fontId="10" fillId="0" borderId="0" xfId="0" applyFont="1" applyFill="1" applyAlignment="1">
      <alignment horizontal="left" vertical="center"/>
    </xf>
    <xf numFmtId="3" fontId="4" fillId="0" borderId="0" xfId="0" applyNumberFormat="1" applyFont="1" applyFill="1" applyAlignment="1">
      <alignment horizontal="center"/>
    </xf>
    <xf numFmtId="9" fontId="4" fillId="0" borderId="0" xfId="1347" applyNumberFormat="1" applyFont="1" applyFill="1" applyAlignment="1">
      <alignment horizontal="right"/>
    </xf>
    <xf numFmtId="9" fontId="4" fillId="0" borderId="45" xfId="1347" applyNumberFormat="1" applyFont="1" applyFill="1" applyBorder="1" applyAlignment="1">
      <alignment horizontal="right"/>
    </xf>
    <xf numFmtId="9" fontId="4" fillId="0" borderId="44" xfId="1347" applyNumberFormat="1" applyFont="1" applyFill="1" applyBorder="1" applyAlignment="1">
      <alignment horizontal="right"/>
    </xf>
    <xf numFmtId="9" fontId="4" fillId="0" borderId="0" xfId="1347" applyNumberFormat="1" applyFont="1" applyFill="1" applyBorder="1" applyAlignment="1">
      <alignment horizontal="right"/>
    </xf>
    <xf numFmtId="43" fontId="15" fillId="0" borderId="0" xfId="993" applyFont="1" applyFill="1" applyBorder="1" applyAlignment="1">
      <alignment horizontal="center"/>
    </xf>
    <xf numFmtId="169" fontId="6" fillId="0" borderId="0" xfId="0" applyNumberFormat="1" applyFont="1" applyFill="1" applyBorder="1" applyAlignment="1">
      <alignment horizontal="center"/>
    </xf>
    <xf numFmtId="39" fontId="7" fillId="0" borderId="0" xfId="993" applyNumberFormat="1" applyFont="1" applyFill="1" applyBorder="1" applyAlignment="1">
      <alignment horizontal="right"/>
    </xf>
    <xf numFmtId="37" fontId="10" fillId="0" borderId="0" xfId="0" applyNumberFormat="1" applyFont="1" applyFill="1" applyBorder="1" applyAlignment="1">
      <alignment horizontal="left" vertical="top"/>
    </xf>
    <xf numFmtId="39" fontId="6" fillId="0" borderId="0" xfId="0" applyNumberFormat="1" applyFont="1" applyFill="1" applyBorder="1" applyAlignment="1">
      <alignment/>
    </xf>
    <xf numFmtId="39" fontId="10" fillId="0" borderId="0" xfId="0" applyNumberFormat="1" applyFont="1" applyFill="1" applyBorder="1" applyAlignment="1">
      <alignment vertical="top" wrapText="1"/>
    </xf>
    <xf numFmtId="39" fontId="10" fillId="0" borderId="0" xfId="0" applyNumberFormat="1" applyFont="1" applyFill="1" applyBorder="1" applyAlignment="1">
      <alignment vertical="top"/>
    </xf>
    <xf numFmtId="10" fontId="4" fillId="0" borderId="0" xfId="0" applyNumberFormat="1" applyFont="1" applyFill="1" applyAlignment="1">
      <alignment horizontal="left"/>
    </xf>
    <xf numFmtId="10" fontId="4" fillId="0" borderId="0" xfId="0" applyNumberFormat="1" applyFont="1" applyAlignment="1">
      <alignment horizontal="left"/>
    </xf>
    <xf numFmtId="172" fontId="4" fillId="0" borderId="0" xfId="0" applyNumberFormat="1" applyFont="1" applyAlignment="1">
      <alignment horizontal="left"/>
    </xf>
    <xf numFmtId="3" fontId="4" fillId="0" borderId="0" xfId="0" applyNumberFormat="1" applyFont="1" applyAlignment="1">
      <alignment horizontal="center"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178" fontId="4" fillId="0" borderId="0" xfId="0" applyNumberFormat="1" applyFont="1" applyFill="1" applyAlignment="1">
      <alignment horizontal="center" vertical="center"/>
    </xf>
    <xf numFmtId="176" fontId="4" fillId="0" borderId="0" xfId="0" applyNumberFormat="1" applyFont="1" applyFill="1" applyAlignment="1" quotePrefix="1">
      <alignment horizontal="center" vertical="center"/>
    </xf>
    <xf numFmtId="3" fontId="4" fillId="0" borderId="0" xfId="0" applyNumberFormat="1" applyFont="1" applyFill="1" applyAlignment="1">
      <alignment horizontal="center" vertical="center"/>
    </xf>
    <xf numFmtId="9" fontId="4" fillId="0" borderId="0" xfId="1347" applyFont="1" applyFill="1" applyAlignment="1">
      <alignment horizontal="center" vertical="center"/>
    </xf>
    <xf numFmtId="168" fontId="0" fillId="0" borderId="0" xfId="993" applyNumberFormat="1" applyFont="1" applyFill="1" applyBorder="1" applyAlignment="1">
      <alignment/>
    </xf>
    <xf numFmtId="168" fontId="4" fillId="0" borderId="51" xfId="0" applyNumberFormat="1" applyFont="1" applyFill="1" applyBorder="1" applyAlignment="1">
      <alignment horizontal="left"/>
    </xf>
    <xf numFmtId="184" fontId="4" fillId="0" borderId="0" xfId="0" applyNumberFormat="1" applyFont="1" applyBorder="1" applyAlignment="1">
      <alignment horizontal="right"/>
    </xf>
    <xf numFmtId="184" fontId="4" fillId="0" borderId="0" xfId="0" applyNumberFormat="1" applyFont="1" applyFill="1" applyBorder="1" applyAlignment="1">
      <alignment horizontal="right"/>
    </xf>
    <xf numFmtId="184" fontId="4" fillId="0" borderId="0" xfId="0" applyNumberFormat="1" applyFont="1" applyAlignment="1">
      <alignment horizontal="right"/>
    </xf>
    <xf numFmtId="41" fontId="4" fillId="0" borderId="0" xfId="0" applyNumberFormat="1" applyFont="1" applyAlignment="1">
      <alignment horizontal="left"/>
    </xf>
    <xf numFmtId="41" fontId="4" fillId="0" borderId="0" xfId="0" applyNumberFormat="1" applyFont="1" applyFill="1" applyAlignment="1">
      <alignment horizontal="left"/>
    </xf>
    <xf numFmtId="9" fontId="4" fillId="0" borderId="0" xfId="1347" applyFont="1" applyAlignment="1">
      <alignment horizontal="right"/>
    </xf>
    <xf numFmtId="9" fontId="4" fillId="0" borderId="5" xfId="1347" applyFont="1" applyFill="1" applyBorder="1" applyAlignment="1">
      <alignment horizontal="right"/>
    </xf>
    <xf numFmtId="9" fontId="4" fillId="0" borderId="0" xfId="1347" applyFont="1" applyFill="1" applyAlignment="1">
      <alignment horizontal="right"/>
    </xf>
    <xf numFmtId="9" fontId="4" fillId="0" borderId="44" xfId="1347" applyFont="1" applyBorder="1" applyAlignment="1">
      <alignment horizontal="right"/>
    </xf>
    <xf numFmtId="9" fontId="4" fillId="0" borderId="0" xfId="1347" applyFont="1" applyFill="1" applyAlignment="1">
      <alignment horizontal="left"/>
    </xf>
    <xf numFmtId="0" fontId="19" fillId="0" borderId="0" xfId="0" applyFont="1" applyFill="1" applyAlignment="1">
      <alignment horizontal="left"/>
    </xf>
    <xf numFmtId="0" fontId="20" fillId="0" borderId="0" xfId="0" applyFont="1" applyFill="1" applyAlignment="1">
      <alignment horizontal="left"/>
    </xf>
    <xf numFmtId="9" fontId="4" fillId="0" borderId="44" xfId="1347" applyFont="1" applyFill="1" applyBorder="1" applyAlignment="1">
      <alignment horizontal="right"/>
    </xf>
    <xf numFmtId="173" fontId="4" fillId="0" borderId="0" xfId="0" applyNumberFormat="1" applyFont="1" applyFill="1" applyAlignment="1">
      <alignment horizontal="left" vertical="center"/>
    </xf>
    <xf numFmtId="0" fontId="10" fillId="0" borderId="0" xfId="0" applyFont="1" applyAlignment="1">
      <alignment horizontal="left" vertical="top" wrapText="1"/>
    </xf>
    <xf numFmtId="0" fontId="4" fillId="0" borderId="0" xfId="0" applyFont="1" applyAlignment="1">
      <alignment horizontal="left" vertical="top" wrapText="1"/>
    </xf>
    <xf numFmtId="37" fontId="10" fillId="0" borderId="0" xfId="0" applyNumberFormat="1" applyFont="1" applyFill="1" applyBorder="1" applyAlignment="1">
      <alignment horizontal="left" vertical="top" wrapText="1"/>
    </xf>
    <xf numFmtId="184" fontId="4" fillId="0" borderId="0" xfId="0" applyNumberFormat="1" applyFont="1" applyFill="1" applyAlignment="1">
      <alignment horizontal="right"/>
    </xf>
    <xf numFmtId="0" fontId="4" fillId="0" borderId="0" xfId="1347" applyNumberFormat="1" applyFont="1" applyBorder="1" applyAlignment="1">
      <alignment horizontal="left" vertical="center"/>
    </xf>
    <xf numFmtId="0" fontId="4" fillId="0" borderId="0" xfId="1305" applyFont="1" applyFill="1" applyBorder="1" applyAlignment="1">
      <alignment horizontal="right"/>
      <protection/>
    </xf>
    <xf numFmtId="3" fontId="4" fillId="0" borderId="0" xfId="1295" applyNumberFormat="1" applyFont="1" applyFill="1" applyBorder="1" applyAlignment="1">
      <alignment horizontal="right"/>
      <protection/>
    </xf>
    <xf numFmtId="10" fontId="4" fillId="0" borderId="0" xfId="1347" applyNumberFormat="1" applyFont="1" applyFill="1" applyBorder="1" applyAlignment="1">
      <alignment horizontal="left"/>
    </xf>
    <xf numFmtId="3" fontId="4" fillId="0" borderId="0" xfId="0" applyNumberFormat="1" applyFont="1" applyFill="1" applyBorder="1" applyAlignment="1">
      <alignment/>
    </xf>
    <xf numFmtId="165" fontId="3" fillId="0" borderId="0" xfId="0" applyNumberFormat="1" applyFont="1" applyFill="1" applyBorder="1" applyAlignment="1">
      <alignment horizontal="left"/>
    </xf>
    <xf numFmtId="39" fontId="10" fillId="0" borderId="0" xfId="0" applyNumberFormat="1" applyFont="1" applyFill="1" applyBorder="1" applyAlignment="1">
      <alignment wrapText="1"/>
    </xf>
    <xf numFmtId="0" fontId="0" fillId="0" borderId="0" xfId="0" applyAlignment="1">
      <alignment wrapText="1"/>
    </xf>
    <xf numFmtId="39" fontId="10" fillId="0" borderId="0" xfId="0" applyNumberFormat="1" applyFont="1" applyFill="1" applyBorder="1" applyAlignment="1">
      <alignment horizontal="justify" vertical="top" wrapText="1"/>
    </xf>
    <xf numFmtId="39" fontId="6" fillId="0" borderId="0" xfId="0" applyNumberFormat="1" applyFont="1" applyFill="1" applyBorder="1" applyAlignment="1">
      <alignment wrapText="1"/>
    </xf>
    <xf numFmtId="172" fontId="4" fillId="0" borderId="0" xfId="0" applyNumberFormat="1" applyFont="1" applyFill="1" applyAlignment="1">
      <alignment horizontal="left"/>
    </xf>
    <xf numFmtId="0" fontId="4" fillId="0" borderId="5" xfId="0" applyFont="1" applyFill="1" applyBorder="1" applyAlignment="1">
      <alignment horizontal="center" vertical="center"/>
    </xf>
    <xf numFmtId="0" fontId="0" fillId="0" borderId="0" xfId="0" applyFont="1" applyFill="1" applyAlignment="1">
      <alignment/>
    </xf>
    <xf numFmtId="0" fontId="4" fillId="0" borderId="5" xfId="0" applyFont="1" applyFill="1" applyBorder="1" applyAlignment="1">
      <alignment horizontal="right" vertical="center"/>
    </xf>
    <xf numFmtId="0" fontId="4" fillId="0" borderId="0" xfId="0" applyFont="1" applyFill="1" applyBorder="1" applyAlignment="1">
      <alignment horizontal="center" vertical="center" wrapText="1"/>
    </xf>
    <xf numFmtId="9" fontId="4" fillId="0" borderId="0" xfId="1347" applyNumberFormat="1" applyFont="1" applyFill="1" applyAlignment="1">
      <alignment horizontal="center" vertical="center"/>
    </xf>
    <xf numFmtId="172" fontId="4" fillId="0" borderId="0" xfId="1300" applyNumberFormat="1" applyFont="1" applyFill="1" applyBorder="1" applyAlignment="1">
      <alignment horizontal="left"/>
      <protection/>
    </xf>
    <xf numFmtId="172" fontId="4" fillId="0" borderId="0" xfId="1377" applyNumberFormat="1" applyFont="1" applyFill="1" applyBorder="1" applyAlignment="1">
      <alignment horizontal="left"/>
    </xf>
    <xf numFmtId="172" fontId="4" fillId="0" borderId="0" xfId="1392" applyNumberFormat="1" applyFont="1" applyFill="1" applyBorder="1" applyAlignment="1">
      <alignment horizontal="left"/>
    </xf>
    <xf numFmtId="172" fontId="4" fillId="0" borderId="0" xfId="1396" applyNumberFormat="1" applyFont="1" applyFill="1" applyBorder="1" applyAlignment="1">
      <alignment horizontal="left"/>
    </xf>
    <xf numFmtId="0" fontId="4" fillId="0" borderId="0" xfId="1294" applyNumberFormat="1" applyFont="1" applyFill="1" applyBorder="1" applyAlignment="1">
      <alignment horizontal="left"/>
      <protection/>
    </xf>
    <xf numFmtId="3" fontId="4" fillId="0" borderId="0" xfId="1295" applyNumberFormat="1" applyFont="1" applyFill="1" applyBorder="1" applyAlignment="1">
      <alignment horizontal="left"/>
      <protection/>
    </xf>
    <xf numFmtId="172" fontId="4" fillId="0" borderId="0" xfId="1399" applyNumberFormat="1" applyFont="1" applyFill="1" applyBorder="1" applyAlignment="1">
      <alignment horizontal="left"/>
    </xf>
    <xf numFmtId="0" fontId="4" fillId="0" borderId="0" xfId="1297" applyNumberFormat="1" applyFont="1" applyFill="1" applyBorder="1" applyAlignment="1">
      <alignment horizontal="left"/>
      <protection/>
    </xf>
    <xf numFmtId="3" fontId="4" fillId="0" borderId="0" xfId="1298" applyNumberFormat="1" applyFont="1" applyFill="1" applyBorder="1" applyAlignment="1">
      <alignment horizontal="left"/>
      <protection/>
    </xf>
    <xf numFmtId="172" fontId="4" fillId="0" borderId="0" xfId="1402" applyNumberFormat="1" applyFont="1" applyFill="1" applyBorder="1" applyAlignment="1">
      <alignment horizontal="left"/>
    </xf>
    <xf numFmtId="0" fontId="4" fillId="0" borderId="0" xfId="1305" applyNumberFormat="1" applyFont="1" applyFill="1" applyBorder="1" applyAlignment="1">
      <alignment horizontal="left"/>
      <protection/>
    </xf>
    <xf numFmtId="172" fontId="4" fillId="0" borderId="0" xfId="1404" applyNumberFormat="1" applyFont="1" applyFill="1" applyBorder="1" applyAlignment="1">
      <alignment horizontal="left"/>
    </xf>
    <xf numFmtId="172" fontId="4" fillId="0" borderId="0" xfId="1347" applyNumberFormat="1" applyFont="1" applyFill="1" applyAlignment="1">
      <alignment horizontal="left"/>
    </xf>
    <xf numFmtId="0" fontId="10" fillId="0" borderId="0" xfId="0" applyFont="1" applyFill="1" applyAlignment="1">
      <alignment horizontal="center" vertical="center"/>
    </xf>
    <xf numFmtId="3" fontId="4" fillId="0" borderId="0" xfId="0" applyNumberFormat="1" applyFont="1" applyBorder="1" applyAlignment="1">
      <alignment horizontal="left"/>
    </xf>
  </cellXfs>
  <cellStyles count="1600">
    <cellStyle name="Normal" xfId="0"/>
    <cellStyle name="_xFFFF__x0005__xFFFF_" xfId="15"/>
    <cellStyle name="-" xfId="16"/>
    <cellStyle name="$横付け" xfId="17"/>
    <cellStyle name="%" xfId="18"/>
    <cellStyle name="% Dilution" xfId="19"/>
    <cellStyle name=";;;" xfId="20"/>
    <cellStyle name="??" xfId="21"/>
    <cellStyle name="?_x0005_?" xfId="22"/>
    <cellStyle name="?? [0.00]_Analysis of Loans" xfId="23"/>
    <cellStyle name="?? [0]_VERA" xfId="24"/>
    <cellStyle name="?? 2" xfId="25"/>
    <cellStyle name="?? 3" xfId="26"/>
    <cellStyle name="?? 4" xfId="27"/>
    <cellStyle name="?? 5" xfId="28"/>
    <cellStyle name="?? 6" xfId="29"/>
    <cellStyle name="?? 6 2" xfId="30"/>
    <cellStyle name="?? 7" xfId="31"/>
    <cellStyle name="?? 8" xfId="32"/>
    <cellStyle name="???" xfId="33"/>
    <cellStyle name="????" xfId="34"/>
    <cellStyle name="???? [0.00]_Analysis of Loans" xfId="35"/>
    <cellStyle name="?????_VERA" xfId="36"/>
    <cellStyle name="????_Analysis of Loans" xfId="37"/>
    <cellStyle name="???_2007.04.05 Minamishinagawa Access Building - Map &amp; Pictures" xfId="38"/>
    <cellStyle name="??_#01 Akaska1" xfId="39"/>
    <cellStyle name="?・a??e [0.00]_Book2" xfId="40"/>
    <cellStyle name="?・a??e_Book2]_" xfId="41"/>
    <cellStyle name="?…?a唇?e [0.00]_Book2" xfId="42"/>
    <cellStyle name="?…?a唇?e_Book2]_" xfId="43"/>
    <cellStyle name="?BP" xfId="44"/>
    <cellStyle name="?JY" xfId="45"/>
    <cellStyle name="?W?_?f??^ (2)\?" xfId="46"/>
    <cellStyle name="?W準_?f?o‘O‰n香EAL_B" xfId="47"/>
    <cellStyle name="\ JY" xfId="48"/>
    <cellStyle name="_%(SignOnly)" xfId="49"/>
    <cellStyle name="_%(SignOnly)_PC BCDR 03-0307r1" xfId="50"/>
    <cellStyle name="_%(SignOnly)_PC BCDR 03-0307r1_Map of Japan New City" xfId="51"/>
    <cellStyle name="_%(SignOnly)_PC BCDR 03-0307r1_Map of Japan(4.10)" xfId="52"/>
    <cellStyle name="_%(SignOnly)_P-Tax" xfId="53"/>
    <cellStyle name="_%(SignSpaceOnly)" xfId="54"/>
    <cellStyle name="_%(SignSpaceOnly)_PC BCDR 03-0307r1" xfId="55"/>
    <cellStyle name="_%(SignSpaceOnly)_P-Tax" xfId="56"/>
    <cellStyle name="_1表紙～ｺﾝｾﾌﾟﾄ" xfId="57"/>
    <cellStyle name="_1表紙～ｺﾝｾﾌﾟﾄ.xls グラフ 16" xfId="58"/>
    <cellStyle name="_1表紙～ｺﾝｾﾌﾟﾄ.xls グラフ 16_1" xfId="59"/>
    <cellStyle name="_1表紙～ｺﾝｾﾌﾟﾄ.xls グラフ 16_2" xfId="60"/>
    <cellStyle name="_1表紙～ｺﾝｾﾌﾟﾄ.xls グラフ 16_3" xfId="61"/>
    <cellStyle name="_1表紙～ｺﾝｾﾌﾟﾄ_1" xfId="62"/>
    <cellStyle name="_1表紙～ｺﾝｾﾌﾟﾄ_2" xfId="63"/>
    <cellStyle name="_1表紙～ｺﾝｾﾌﾟﾄ_3" xfId="64"/>
    <cellStyle name="_２管理提案（目次）" xfId="65"/>
    <cellStyle name="_２管理提案（目次）_1" xfId="66"/>
    <cellStyle name="_２管理提案（目次）_2" xfId="67"/>
    <cellStyle name="_２管理提案（目次）_3" xfId="68"/>
    <cellStyle name="_４管理提案（ｺﾝｾﾌﾟﾄ）" xfId="69"/>
    <cellStyle name="_４管理提案（ｺﾝｾﾌﾟﾄ）_1" xfId="70"/>
    <cellStyle name="_４管理提案（ｺﾝｾﾌﾟﾄ）_2" xfId="71"/>
    <cellStyle name="_４管理提案（ｺﾝｾﾌﾟﾄ）_3" xfId="72"/>
    <cellStyle name="_５管理提案（教育体制）" xfId="73"/>
    <cellStyle name="_５管理提案（教育体制）_1" xfId="74"/>
    <cellStyle name="_５管理提案（教育体制）_2" xfId="75"/>
    <cellStyle name="_５管理提案（教育体制）_3" xfId="76"/>
    <cellStyle name="_６管理提案（年間計画）" xfId="77"/>
    <cellStyle name="_６管理提案（年間計画）_1" xfId="78"/>
    <cellStyle name="_６管理提案（年間計画）_2" xfId="79"/>
    <cellStyle name="_６管理提案（年間計画）_3" xfId="80"/>
    <cellStyle name="_７管理提案（ﾊﾞｯｸｱｯﾌﾟ）" xfId="81"/>
    <cellStyle name="_７管理提案（ﾊﾞｯｸｱｯﾌﾟ）_1" xfId="82"/>
    <cellStyle name="_７管理提案（ﾊﾞｯｸｱｯﾌﾟ）_2" xfId="83"/>
    <cellStyle name="_７管理提案（ﾊﾞｯｸｱｯﾌﾟ）_3" xfId="84"/>
    <cellStyle name="_８管理提案（長期１）" xfId="85"/>
    <cellStyle name="_８管理提案（長期１）_1" xfId="86"/>
    <cellStyle name="_８管理提案（長期１）_2" xfId="87"/>
    <cellStyle name="_８管理提案（長期１）_3" xfId="88"/>
    <cellStyle name="_８管理提案(長期２)" xfId="89"/>
    <cellStyle name="_９管理提案（管理方式）" xfId="90"/>
    <cellStyle name="_９管理提案（管理方式）_1" xfId="91"/>
    <cellStyle name="_９管理提案（管理方式）_2" xfId="92"/>
    <cellStyle name="_９管理提案（管理方式）_3" xfId="93"/>
    <cellStyle name="_Comma" xfId="94"/>
    <cellStyle name="_Comma 2" xfId="95"/>
    <cellStyle name="_Comma_061026　物件リスト" xfId="96"/>
    <cellStyle name="_Comma_061115　物件鑑定等（NSC送付）" xfId="97"/>
    <cellStyle name="_Comma_07_Sumi Trust Prorationのみ（１０月３０日）肥後橋修正後最終版" xfId="98"/>
    <cellStyle name="_Comma_070805 Cosmo Plaza 5 Year CF" xfId="99"/>
    <cellStyle name="_Comma_3_CF_Hiroshima_Sanei_2" xfId="100"/>
    <cellStyle name="_Comma_30パレス経堂（テンプレート：9.18）" xfId="101"/>
    <cellStyle name="_Comma_6_cf_Tsukushino 1" xfId="102"/>
    <cellStyle name="_Comma_Bulk Sale AIG (03.27.02)" xfId="103"/>
    <cellStyle name="_Comma_Chiyoda Rollup (7.31.01)" xfId="104"/>
    <cellStyle name="_Comma_Cypress Budget and All in Cost" xfId="105"/>
    <cellStyle name="_Comma_Data Sheet" xfId="106"/>
    <cellStyle name="_Comma_Gotanda" xfId="107"/>
    <cellStyle name="_Comma_Hotel Baden Roppongi UW Final" xfId="108"/>
    <cellStyle name="_Comma_Ishin Narita 2nd" xfId="109"/>
    <cellStyle name="_Comma_Kyoto Royal Hotel Final" xfId="110"/>
    <cellStyle name="_Comma_PC BCDR 03-0307r1" xfId="111"/>
    <cellStyle name="_Comma_Project Voda_Appraised Value" xfId="112"/>
    <cellStyle name="_Comma_Promote Model (10.14.02) - in the works_V2 (sent to Gibson 10.21.02)" xfId="113"/>
    <cellStyle name="_Comma_P-Tax" xfId="114"/>
    <cellStyle name="_Comma_Residential Bulk Strat_08.16.2005" xfId="115"/>
    <cellStyle name="_Comma_Sensitivity" xfId="116"/>
    <cellStyle name="_Comma_Shinbashi Atagoyama Tokyu Inn Uw" xfId="117"/>
    <cellStyle name="_Comma_Sumi Life (08.19.01)" xfId="118"/>
    <cellStyle name="_Comma_TH-0001_Asaka" xfId="119"/>
    <cellStyle name="_Comma_TH-0007_Iriya" xfId="120"/>
    <cellStyle name="_Comma_TH-0017_Oizumi" xfId="121"/>
    <cellStyle name="_Comma_TH-0035_Kita Kogane" xfId="122"/>
    <cellStyle name="_Comma_TH-0049_Komagome" xfId="123"/>
    <cellStyle name="_Comma_TH-0053_Sagami Otuka" xfId="124"/>
    <cellStyle name="_Comma_TH-0069_Tsudanuma" xfId="125"/>
    <cellStyle name="_Comma_TH-0071_Tsurukawa" xfId="126"/>
    <cellStyle name="_Comma_TH-0075_NishiHachioji" xfId="127"/>
    <cellStyle name="_Comma_TH-0077_Nishifunabashi" xfId="128"/>
    <cellStyle name="_Comma_TH-0096_Mitsukyo" xfId="129"/>
    <cellStyle name="_Comma_Tokyu2002_portfolio_2" xfId="130"/>
    <cellStyle name="_Comma_UW" xfId="131"/>
    <cellStyle name="_Comma_ﾄｰﾒﾝ富山（試算)" xfId="132"/>
    <cellStyle name="_Comma_三軒茶屋(試算)" xfId="133"/>
    <cellStyle name="_Comma_査定書ホリイビル(修正版）" xfId="134"/>
    <cellStyle name="_Comma_要町（試算)" xfId="135"/>
    <cellStyle name="_Currency" xfId="136"/>
    <cellStyle name="_Currency 2" xfId="137"/>
    <cellStyle name="_Currency 3" xfId="138"/>
    <cellStyle name="_Currency_●4月度札幌泉ビル（20070301-20070331）" xfId="139"/>
    <cellStyle name="_Currency_061026　物件リスト" xfId="140"/>
    <cellStyle name="_Currency_061115　物件鑑定等（NSC送付）" xfId="141"/>
    <cellStyle name="_Currency_07_Sumi Trust Prorationのみ（１０月３０日）肥後橋修正後最終版" xfId="142"/>
    <cellStyle name="_Currency_070805 Cosmo Plaza 5 Year CF" xfId="143"/>
    <cellStyle name="_Currency_3_CF_Hiroshima_Sanei_2" xfId="144"/>
    <cellStyle name="_Currency_3_CF_Hiroshima_Sanei_2 2" xfId="145"/>
    <cellStyle name="_Currency_30パレス経堂（テンプレート：9.18）" xfId="146"/>
    <cellStyle name="_Currency_30パレス経堂（テンプレート：9.18） 2" xfId="147"/>
    <cellStyle name="_Currency_30パレス経堂（テンプレート：9.18）_Ebara Forecast 2007 &amp; 2008 JP_final" xfId="148"/>
    <cellStyle name="_Currency_30パレス経堂（テンプレート：9.18）_Ebara Forecast 2007 &amp; 2008 JP_final 2" xfId="149"/>
    <cellStyle name="_Currency_30パレス経堂（テンプレート：9.18）_PC BCDR 03-0307r1" xfId="150"/>
    <cellStyle name="_Currency_30パレス経堂（テンプレート：9.18）_P-Tax" xfId="151"/>
    <cellStyle name="_Currency_30パレス経堂（テンプレート：9.18）_P-Tax 2" xfId="152"/>
    <cellStyle name="_Currency_5 9 DSCR" xfId="153"/>
    <cellStyle name="_Currency_6 9 DSCR" xfId="154"/>
    <cellStyle name="_Currency_6_cf_Tsukushino 1" xfId="155"/>
    <cellStyle name="_Currency_6_cf_Tsukushino 1 2" xfId="156"/>
    <cellStyle name="_Currency_Asset List" xfId="157"/>
    <cellStyle name="_Currency_Asset List 2" xfId="158"/>
    <cellStyle name="_Currency_Book1" xfId="159"/>
    <cellStyle name="_Currency_Book1 2" xfId="160"/>
    <cellStyle name="_Currency_Book1_Ebara Forecast 2007 &amp; 2008 JP_final" xfId="161"/>
    <cellStyle name="_Currency_Book1_Ebara Forecast 2007 &amp; 2008 JP_final 2" xfId="162"/>
    <cellStyle name="_Currency_Bulk Sale AIG (03.27.02)" xfId="163"/>
    <cellStyle name="_Currency_Cap DSCR  Mar 1" xfId="164"/>
    <cellStyle name="_Currency_Cap DSCR  Mar 1 2" xfId="165"/>
    <cellStyle name="_Currency_Cap DSCR  Mar 1_Ebara Forecast 2007 &amp; 2008 JP_final" xfId="166"/>
    <cellStyle name="_Currency_Cap DSCR  Mar 1_Ebara Forecast 2007 &amp; 2008 JP_final 2" xfId="167"/>
    <cellStyle name="_Currency_Chiyoda Rollup (7.31.01)" xfId="168"/>
    <cellStyle name="_Currency_Cypress Budget and All in Cost" xfId="169"/>
    <cellStyle name="_Currency_Data Sheet" xfId="170"/>
    <cellStyle name="_Currency_Data Sheet 2" xfId="171"/>
    <cellStyle name="_Currency_Ebara Forecast 2007 &amp; 2008 JP_final" xfId="172"/>
    <cellStyle name="_Currency_Ebara Forecast 2007 &amp; 2008 JP_final 2" xfId="173"/>
    <cellStyle name="_Currency_Gotanda" xfId="174"/>
    <cellStyle name="_Currency_Hotel Baden Roppongi UW Final" xfId="175"/>
    <cellStyle name="_Currency_Ishin Narita 2nd" xfId="176"/>
    <cellStyle name="_Currency_Kyoto Royal Hotel Final" xfId="177"/>
    <cellStyle name="_Currency_MDL (Delaware) LLC" xfId="178"/>
    <cellStyle name="_Currency_MDL (Delaware) LLC_Chiyoda Rollup (7.31.01)" xfId="179"/>
    <cellStyle name="_Currency_MDL (Delaware) LLC_Sumi Life (08.19.01)" xfId="180"/>
    <cellStyle name="_Currency_Project Voda_Appraised Value" xfId="181"/>
    <cellStyle name="_Currency_Promote Model (10.14.02) - in the works_V2 (sent to Gibson 10.21.02)" xfId="182"/>
    <cellStyle name="_Currency_Promote Model (10.14.02) - in the works_V2 (sent to Gibson 10.21.02) 2" xfId="183"/>
    <cellStyle name="_Currency_Proration_Kobelco" xfId="184"/>
    <cellStyle name="_Currency_P-Tax" xfId="185"/>
    <cellStyle name="_Currency_Rent roll 6  31" xfId="186"/>
    <cellStyle name="_Currency_Rent roll 6  31 2" xfId="187"/>
    <cellStyle name="_Currency_Rent roll 6  31_Ebara Forecast 2007 &amp; 2008 JP_final" xfId="188"/>
    <cellStyle name="_Currency_Rent roll 6  31_Ebara Forecast 2007 &amp; 2008 JP_final 2" xfId="189"/>
    <cellStyle name="_Currency_Residential Bulk Strat_08.16.2005" xfId="190"/>
    <cellStyle name="_Currency_Residential Bulk Strat_08.16.2005 2" xfId="191"/>
    <cellStyle name="_Currency_revised loan allocation 5 01" xfId="192"/>
    <cellStyle name="_Currency_Roll Up Import" xfId="193"/>
    <cellStyle name="_Currency_Sensitivity" xfId="194"/>
    <cellStyle name="_Currency_Sensitivity 2" xfId="195"/>
    <cellStyle name="_Currency_Shinbashi Atagoyama Tokyu Inn Uw" xfId="196"/>
    <cellStyle name="_Currency_StackingPlan（浜松町）" xfId="197"/>
    <cellStyle name="_Currency_Sumi Life (08.19.01)" xfId="198"/>
    <cellStyle name="_Currency_TH-0001_Asaka" xfId="199"/>
    <cellStyle name="_Currency_TH-0001_Asaka 2" xfId="200"/>
    <cellStyle name="_Currency_TH-0007_Iriya" xfId="201"/>
    <cellStyle name="_Currency_TH-0007_Iriya 2" xfId="202"/>
    <cellStyle name="_Currency_TH-0017_Oizumi" xfId="203"/>
    <cellStyle name="_Currency_TH-0017_Oizumi 2" xfId="204"/>
    <cellStyle name="_Currency_TH-0035_Kita Kogane" xfId="205"/>
    <cellStyle name="_Currency_TH-0035_Kita Kogane 2" xfId="206"/>
    <cellStyle name="_Currency_TH-0049_Komagome" xfId="207"/>
    <cellStyle name="_Currency_TH-0049_Komagome 2" xfId="208"/>
    <cellStyle name="_Currency_TH-0053_Sagami Otuka" xfId="209"/>
    <cellStyle name="_Currency_TH-0053_Sagami Otuka 2" xfId="210"/>
    <cellStyle name="_Currency_TH-0069_Tsudanuma" xfId="211"/>
    <cellStyle name="_Currency_TH-0069_Tsudanuma 2" xfId="212"/>
    <cellStyle name="_Currency_TH-0071_Tsurukawa" xfId="213"/>
    <cellStyle name="_Currency_TH-0071_Tsurukawa 2" xfId="214"/>
    <cellStyle name="_Currency_TH-0075_NishiHachioji" xfId="215"/>
    <cellStyle name="_Currency_TH-0075_NishiHachioji 2" xfId="216"/>
    <cellStyle name="_Currency_TH-0077_Nishifunabashi" xfId="217"/>
    <cellStyle name="_Currency_TH-0077_Nishifunabashi 2" xfId="218"/>
    <cellStyle name="_Currency_TH-0096_Mitsukyo" xfId="219"/>
    <cellStyle name="_Currency_TH-0096_Mitsukyo 2" xfId="220"/>
    <cellStyle name="_Currency_Tokyu2002_portfolio_2" xfId="221"/>
    <cellStyle name="_Currency_Tokyu2002_portfolio_2 2" xfId="222"/>
    <cellStyle name="_Currency_UW" xfId="223"/>
    <cellStyle name="_Currency_ﾄｰﾒﾝ富山（試算)" xfId="224"/>
    <cellStyle name="_Currency_ﾄｰﾒﾝ富山（試算) 2" xfId="225"/>
    <cellStyle name="_Currency_三軒茶屋(試算)" xfId="226"/>
    <cellStyle name="_Currency_三軒茶屋(試算) 2" xfId="227"/>
    <cellStyle name="_Currency_査定書ホリイビル(修正版）" xfId="228"/>
    <cellStyle name="_Currency_査定書ホリイビル(修正版） 2" xfId="229"/>
    <cellStyle name="_Currency_要町（試算)" xfId="230"/>
    <cellStyle name="_Currency_要町（試算) 2" xfId="231"/>
    <cellStyle name="_CurrencySpace" xfId="232"/>
    <cellStyle name="_CurrencySpace 2" xfId="233"/>
    <cellStyle name="_CurrencySpace_061026　物件リスト" xfId="234"/>
    <cellStyle name="_CurrencySpace_061115　物件鑑定等（NSC送付）" xfId="235"/>
    <cellStyle name="_CurrencySpace_07_Sumi Trust Prorationのみ（１０月３０日）肥後橋修正後最終版" xfId="236"/>
    <cellStyle name="_CurrencySpace_070805 Cosmo Plaza 5 Year CF" xfId="237"/>
    <cellStyle name="_CurrencySpace_3_CF_Hiroshima_Sanei_2" xfId="238"/>
    <cellStyle name="_CurrencySpace_30パレス経堂（テンプレート：9.18）" xfId="239"/>
    <cellStyle name="_CurrencySpace_6_cf_Tsukushino 1" xfId="240"/>
    <cellStyle name="_CurrencySpace_Bulk Sale AIG (03.27.02)" xfId="241"/>
    <cellStyle name="_CurrencySpace_Cypress Budget and All in Cost" xfId="242"/>
    <cellStyle name="_CurrencySpace_Data Sheet" xfId="243"/>
    <cellStyle name="_CurrencySpace_Gotanda" xfId="244"/>
    <cellStyle name="_CurrencySpace_Hotel Baden Roppongi UW Final" xfId="245"/>
    <cellStyle name="_CurrencySpace_Ishin Narita 2nd" xfId="246"/>
    <cellStyle name="_CurrencySpace_Kyoto Royal Hotel Final" xfId="247"/>
    <cellStyle name="_CurrencySpace_Project Voda_Appraised Value" xfId="248"/>
    <cellStyle name="_CurrencySpace_Promote Model (10.14.02) - in the works_V2 (sent to Gibson 10.21.02)" xfId="249"/>
    <cellStyle name="_CurrencySpace_P-Tax" xfId="250"/>
    <cellStyle name="_CurrencySpace_Residential Bulk Strat_08.16.2005" xfId="251"/>
    <cellStyle name="_CurrencySpace_Sensitivity" xfId="252"/>
    <cellStyle name="_CurrencySpace_Shinbashi Atagoyama Tokyu Inn Uw" xfId="253"/>
    <cellStyle name="_CurrencySpace_TH-0001_Asaka" xfId="254"/>
    <cellStyle name="_CurrencySpace_TH-0007_Iriya" xfId="255"/>
    <cellStyle name="_CurrencySpace_TH-0017_Oizumi" xfId="256"/>
    <cellStyle name="_CurrencySpace_TH-0035_Kita Kogane" xfId="257"/>
    <cellStyle name="_CurrencySpace_TH-0049_Komagome" xfId="258"/>
    <cellStyle name="_CurrencySpace_TH-0053_Sagami Otuka" xfId="259"/>
    <cellStyle name="_CurrencySpace_TH-0069_Tsudanuma" xfId="260"/>
    <cellStyle name="_CurrencySpace_TH-0071_Tsurukawa" xfId="261"/>
    <cellStyle name="_CurrencySpace_TH-0075_NishiHachioji" xfId="262"/>
    <cellStyle name="_CurrencySpace_TH-0077_Nishifunabashi" xfId="263"/>
    <cellStyle name="_CurrencySpace_TH-0096_Mitsukyo" xfId="264"/>
    <cellStyle name="_CurrencySpace_Tokyu2002_portfolio_2" xfId="265"/>
    <cellStyle name="_CurrencySpace_UW" xfId="266"/>
    <cellStyle name="_CurrencySpace_ﾄｰﾒﾝ富山（試算)" xfId="267"/>
    <cellStyle name="_CurrencySpace_三軒茶屋(試算)" xfId="268"/>
    <cellStyle name="_CurrencySpace_査定書ホリイビル(修正版）" xfId="269"/>
    <cellStyle name="_CurrencySpace_要町（試算)" xfId="270"/>
    <cellStyle name="_Euro" xfId="271"/>
    <cellStyle name="_Euro 2" xfId="272"/>
    <cellStyle name="_Euro_071103_Keypoint_Forecast_2007_&amp;_2008(1)" xfId="273"/>
    <cellStyle name="_Euro_071119 Cosmo Plaza Budget 2007 &amp; 2008 JPY" xfId="274"/>
    <cellStyle name="_Euro_071119 Cosmo Plaza Budget 2007 &amp; 2008 JPY 2" xfId="275"/>
    <cellStyle name="_Euro_071219 KeyPoint 2007 &amp; 08 Budget_08.01.23" xfId="276"/>
    <cellStyle name="_Euro_090710【Ｇａｒｅｌｉａ】PMReport_6月分final" xfId="277"/>
    <cellStyle name="_Euro_1 Financial Report - Jan 09" xfId="278"/>
    <cellStyle name="_Euro_10 Finance Reports - Oct 07" xfId="279"/>
    <cellStyle name="_Euro_10 -Financial Report - Oct 08" xfId="280"/>
    <cellStyle name="_Euro_11 Finance Reports - Nov 07" xfId="281"/>
    <cellStyle name="_Euro_11 Finance Reports - Nov 07 Revised" xfId="282"/>
    <cellStyle name="_Euro_12 Finance Reports - Dec 07" xfId="283"/>
    <cellStyle name="_Euro_12 Finance Reports - Dec 07 (Rev)" xfId="284"/>
    <cellStyle name="_Euro_12 Finance Reports - Dec 07 FINAL" xfId="285"/>
    <cellStyle name="_Euro_2 Finance Reports - Feb 08" xfId="286"/>
    <cellStyle name="_Euro_2 Financial Report - Feb 09" xfId="287"/>
    <cellStyle name="_Euro_3 Finance Reports - Mar 08" xfId="288"/>
    <cellStyle name="_Euro_3 Financial Report - Mar 09" xfId="289"/>
    <cellStyle name="_Euro_4 Finance Reports - APR 08" xfId="290"/>
    <cellStyle name="_Euro_4 Financial Report - Apr 09" xfId="291"/>
    <cellStyle name="_Euro_5 Finance Reports - May 08" xfId="292"/>
    <cellStyle name="_Euro_5 Finance Reports - May 08 (Revised)" xfId="293"/>
    <cellStyle name="_Euro_5 Financial Report - May 09" xfId="294"/>
    <cellStyle name="_Euro_55 Market St TS - Dec 07" xfId="295"/>
    <cellStyle name="_Euro_55 Market St TS - Dec 07 2" xfId="296"/>
    <cellStyle name="_Euro_55 Market St TS - Dec 07_1 Financial Report - Jan 09" xfId="297"/>
    <cellStyle name="_Euro_55 Market St TS - Dec 07_10 -Financial Report - Oct 08" xfId="298"/>
    <cellStyle name="_Euro_55 Market St TS - Dec 07_2 Financial Report - Feb 09" xfId="299"/>
    <cellStyle name="_Euro_55 Market St TS - Dec 07_3 Finance Reports - Mar 08" xfId="300"/>
    <cellStyle name="_Euro_55 Market St TS - Dec 07_3 Financial Report - Mar 09" xfId="301"/>
    <cellStyle name="_Euro_55 Market St TS - Dec 07_4 Finance Reports - APR 08" xfId="302"/>
    <cellStyle name="_Euro_55 Market St TS - Dec 07_4 Financial Report - Apr 09" xfId="303"/>
    <cellStyle name="_Euro_55 Market St TS - Dec 07_5 Finance Reports - May 08" xfId="304"/>
    <cellStyle name="_Euro_55 Market St TS - Dec 07_5 Finance Reports - May 08 (Revised)" xfId="305"/>
    <cellStyle name="_Euro_55 Market St TS - Dec 07_5 Financial Report - May 09" xfId="306"/>
    <cellStyle name="_Euro_55 Market St TS - Dec 07_55MKT -Financial Report - Sep 09(1)" xfId="307"/>
    <cellStyle name="_Euro_55 Market St TS - Dec 07_6 Finance Reports - Jun 08" xfId="308"/>
    <cellStyle name="_Euro_55 Market St TS - Dec 07_6 Financial Report - Jun 09" xfId="309"/>
    <cellStyle name="_Euro_55 Market St TS - Dec 07_7 Finance Reports - Jul 08 (Revised 2)" xfId="310"/>
    <cellStyle name="_Euro_55 Market St TS - Dec 07_7 Finance Reports - Jul 08 Revised" xfId="311"/>
    <cellStyle name="_Euro_55 Market St TS - Dec 07_8 -Finance Reports - Aug 08" xfId="312"/>
    <cellStyle name="_Euro_55 Market St TS - Dec 07_9 Financial Report - Sep 08" xfId="313"/>
    <cellStyle name="_Euro_55 Market St TS - Dec 07_Finance Reports - Jul 08" xfId="314"/>
    <cellStyle name="_Euro_55 Market St TS - Dec 07_Notes to Account - 0308 Final Result" xfId="315"/>
    <cellStyle name="_Euro_55 Market St TS - Dec 07_Notes to Account - 0308 Final Result_1 Financial Report - Jan 09" xfId="316"/>
    <cellStyle name="_Euro_55 Market St TS - Dec 07_Notes to Account - 0308 Final Result_10 -Financial Report - Oct 08" xfId="317"/>
    <cellStyle name="_Euro_55 Market St TS - Dec 07_Notes to Account - 0308 Final Result_2 Financial Report - Feb 09" xfId="318"/>
    <cellStyle name="_Euro_55 Market St TS - Dec 07_Notes to Account - 0308 Final Result_3 Financial Report - Mar 09" xfId="319"/>
    <cellStyle name="_Euro_55 Market St TS - Dec 07_Notes to Account - 0308 Final Result_4 Financial Report - Apr 09" xfId="320"/>
    <cellStyle name="_Euro_55 Market St TS - Dec 07_Notes to Account - 0308 Final Result_5 Financial Report - May 09" xfId="321"/>
    <cellStyle name="_Euro_55 Market St TS - Dec 07_Notes to Account - 0308 Final Result_55MKT -Financial Report - Sep 09(1)" xfId="322"/>
    <cellStyle name="_Euro_55 Market St TS - Dec 07_Notes to Account - 0308 Final Result_6 Financial Report - Jun 09" xfId="323"/>
    <cellStyle name="_Euro_55 Market St TS - Dec 07_Notes to Account - 0308 Final Result_7 Finance Reports - Jul 08 (Revised 2)" xfId="324"/>
    <cellStyle name="_Euro_55 Market St TS - Dec 07_Notes to Account - 0308 Final Result_7 Finance Reports - Jul 08 Revised" xfId="325"/>
    <cellStyle name="_Euro_55 Market St TS - Dec 07_Notes to Account - 0308 Final Result_8 -Finance Reports - Aug 08" xfId="326"/>
    <cellStyle name="_Euro_55 Market St TS - Dec 07_Notes to Account - 0308 Final Result_9 Financial Report - Sep 08" xfId="327"/>
    <cellStyle name="_Euro_55 Market St TS - Dec 07_Notes to Account - 0308 Final Result_Finance Reports - Jun 08" xfId="328"/>
    <cellStyle name="_Euro_55 Market St TS - Dec 07_Notes to Account - 0308 Final Result_Finance Reports - Jun 08_1 Financial Report - Jan 09" xfId="329"/>
    <cellStyle name="_Euro_55 Market St TS - Dec 07_Notes to Account - 0308 Final Result_Finance Reports - Jun 08_2 Financial Report - Feb 09" xfId="330"/>
    <cellStyle name="_Euro_55 Market St TS - Dec 07_Notes to Account - 0308 Final Result_Finance Reports - Jun 08_3 Financial Report - Mar 09" xfId="331"/>
    <cellStyle name="_Euro_55 Market St TS - Dec 07_Notes to Account - 0308 Final Result_Finance Reports - Jun 08_4 Financial Report - Apr 09" xfId="332"/>
    <cellStyle name="_Euro_55 Market St TS - Dec 07_Notes to Account - 0308 Final Result_Finance Reports - Jun 08_5 Financial Report - May 09" xfId="333"/>
    <cellStyle name="_Euro_55 Market St TS - Dec 07_Notes to Account - 0308 Final Result_Finance Reports - Jun 08_55MKT -Financial Report - Sep 09(1)" xfId="334"/>
    <cellStyle name="_Euro_55 Market St TS - Dec 07_Notes to Account - 0308 Final Result_Finance Reports - Jun 08_6 Financial Report - Jun 09" xfId="335"/>
    <cellStyle name="_Euro_55 Market St TS - Dec 07_Notes to Account - 0408" xfId="336"/>
    <cellStyle name="_Euro_55 Market St TS - Dec 07_Notes to Account - 0408_1 Financial Report - Jan 09" xfId="337"/>
    <cellStyle name="_Euro_55 Market St TS - Dec 07_Notes to Account - 0408_10 -Financial Report - Oct 08" xfId="338"/>
    <cellStyle name="_Euro_55 Market St TS - Dec 07_Notes to Account - 0408_2 Financial Report - Feb 09" xfId="339"/>
    <cellStyle name="_Euro_55 Market St TS - Dec 07_Notes to Account - 0408_3 Financial Report - Mar 09" xfId="340"/>
    <cellStyle name="_Euro_55 Market St TS - Dec 07_Notes to Account - 0408_4 Financial Report - Apr 09" xfId="341"/>
    <cellStyle name="_Euro_55 Market St TS - Dec 07_Notes to Account - 0408_5 Financial Report - May 09" xfId="342"/>
    <cellStyle name="_Euro_55 Market St TS - Dec 07_Notes to Account - 0408_55MKT -Financial Report - Sep 09(1)" xfId="343"/>
    <cellStyle name="_Euro_55 Market St TS - Dec 07_Notes to Account - 0408_6 Financial Report - Jun 09" xfId="344"/>
    <cellStyle name="_Euro_55 Market St TS - Dec 07_Notes to Account - 0408_7 Finance Reports - Jul 08 (Revised 2)" xfId="345"/>
    <cellStyle name="_Euro_55 Market St TS - Dec 07_Notes to Account - 0408_7 Finance Reports - Jul 08 Revised" xfId="346"/>
    <cellStyle name="_Euro_55 Market St TS - Dec 07_Notes to Account - 0408_8 -Finance Reports - Aug 08" xfId="347"/>
    <cellStyle name="_Euro_55 Market St TS - Dec 07_Notes to Account - 0408_9 Financial Report - Sep 08" xfId="348"/>
    <cellStyle name="_Euro_55 Market St TS - Dec 07_Notes to Account - 0408_Finance Reports - Jun 08" xfId="349"/>
    <cellStyle name="_Euro_55 Market St TS - Dec 07_Notes to Account - 0408_Finance Reports - Jun 08_1 Financial Report - Jan 09" xfId="350"/>
    <cellStyle name="_Euro_55 Market St TS - Dec 07_Notes to Account - 0408_Finance Reports - Jun 08_2 Financial Report - Feb 09" xfId="351"/>
    <cellStyle name="_Euro_55 Market St TS - Dec 07_Notes to Account - 0408_Finance Reports - Jun 08_3 Financial Report - Mar 09" xfId="352"/>
    <cellStyle name="_Euro_55 Market St TS - Dec 07_Notes to Account - 0408_Finance Reports - Jun 08_4 Financial Report - Apr 09" xfId="353"/>
    <cellStyle name="_Euro_55 Market St TS - Dec 07_Notes to Account - 0408_Finance Reports - Jun 08_5 Financial Report - May 09" xfId="354"/>
    <cellStyle name="_Euro_55 Market St TS - Dec 07_Notes to Account - 0408_Finance Reports - Jun 08_55MKT -Financial Report - Sep 09(1)" xfId="355"/>
    <cellStyle name="_Euro_55 Market St TS - Dec 07_Notes to Account - 0408_Finance Reports - Jun 08_6 Financial Report - Jun 09" xfId="356"/>
    <cellStyle name="_Euro_55 Market St TS - Dec 07_Notes to Account - 0508" xfId="357"/>
    <cellStyle name="_Euro_55 Market St TS - Dec 07_Notes to Account - 0508_1 Financial Report - Jan 09" xfId="358"/>
    <cellStyle name="_Euro_55 Market St TS - Dec 07_Notes to Account - 0508_10 -Financial Report - Oct 08" xfId="359"/>
    <cellStyle name="_Euro_55 Market St TS - Dec 07_Notes to Account - 0508_2 Financial Report - Feb 09" xfId="360"/>
    <cellStyle name="_Euro_55 Market St TS - Dec 07_Notes to Account - 0508_3 Financial Report - Mar 09" xfId="361"/>
    <cellStyle name="_Euro_55 Market St TS - Dec 07_Notes to Account - 0508_4 Financial Report - Apr 09" xfId="362"/>
    <cellStyle name="_Euro_55 Market St TS - Dec 07_Notes to Account - 0508_5 Financial Report - May 09" xfId="363"/>
    <cellStyle name="_Euro_55 Market St TS - Dec 07_Notes to Account - 0508_55MKT -Financial Report - Sep 09(1)" xfId="364"/>
    <cellStyle name="_Euro_55 Market St TS - Dec 07_Notes to Account - 0508_6 Financial Report - Jun 09" xfId="365"/>
    <cellStyle name="_Euro_55 Market St TS - Dec 07_Notes to Account - 0508_7 Finance Reports - Jul 08 (Revised 2)" xfId="366"/>
    <cellStyle name="_Euro_55 Market St TS - Dec 07_Notes to Account - 0508_7 Finance Reports - Jul 08 Revised" xfId="367"/>
    <cellStyle name="_Euro_55 Market St TS - Dec 07_Notes to Account - 0508_8 -Finance Reports - Aug 08" xfId="368"/>
    <cellStyle name="_Euro_55 Market St TS - Dec 07_Notes to Account - 0508_9 Financial Report - Sep 08" xfId="369"/>
    <cellStyle name="_Euro_55 Market St TS - Dec 07_Notes to Account - 0508_Finance Reports - Jun 08" xfId="370"/>
    <cellStyle name="_Euro_55 Market St TS - Dec 07_Notes to Account - 0508_Finance Reports - Jun 08_1 Financial Report - Jan 09" xfId="371"/>
    <cellStyle name="_Euro_55 Market St TS - Dec 07_Notes to Account - 0508_Finance Reports - Jun 08_2 Financial Report - Feb 09" xfId="372"/>
    <cellStyle name="_Euro_55 Market St TS - Dec 07_Notes to Account - 0508_Finance Reports - Jun 08_3 Financial Report - Mar 09" xfId="373"/>
    <cellStyle name="_Euro_55 Market St TS - Dec 07_Notes to Account - 0508_Finance Reports - Jun 08_4 Financial Report - Apr 09" xfId="374"/>
    <cellStyle name="_Euro_55 Market St TS - Dec 07_Notes to Account - 0508_Finance Reports - Jun 08_5 Financial Report - May 09" xfId="375"/>
    <cellStyle name="_Euro_55 Market St TS - Dec 07_Notes to Account - 0508_Finance Reports - Jun 08_55MKT -Financial Report - Sep 09(1)" xfId="376"/>
    <cellStyle name="_Euro_55 Market St TS - Dec 07_Notes to Account - 0508_Finance Reports - Jun 08_6 Financial Report - Jun 09" xfId="377"/>
    <cellStyle name="_Euro_55 Market St TS - Dec 07_Notes to Account - 0608" xfId="378"/>
    <cellStyle name="_Euro_55 Market St TS - Dec 07_Notes to Account - 0608 Pro-Forma" xfId="379"/>
    <cellStyle name="_Euro_55 Market St TS - Dec 07_Notes to Account - 0608 Pro-Forma_1 Financial Report - Jan 09" xfId="380"/>
    <cellStyle name="_Euro_55 Market St TS - Dec 07_Notes to Account - 0608 Pro-Forma_10 -Financial Report - Oct 08" xfId="381"/>
    <cellStyle name="_Euro_55 Market St TS - Dec 07_Notes to Account - 0608 Pro-Forma_2 Financial Report - Feb 09" xfId="382"/>
    <cellStyle name="_Euro_55 Market St TS - Dec 07_Notes to Account - 0608 Pro-Forma_3 Financial Report - Mar 09" xfId="383"/>
    <cellStyle name="_Euro_55 Market St TS - Dec 07_Notes to Account - 0608 Pro-Forma_4 Financial Report - Apr 09" xfId="384"/>
    <cellStyle name="_Euro_55 Market St TS - Dec 07_Notes to Account - 0608 Pro-Forma_5 Financial Report - May 09" xfId="385"/>
    <cellStyle name="_Euro_55 Market St TS - Dec 07_Notes to Account - 0608 Pro-Forma_55MKT -Financial Report - Sep 09(1)" xfId="386"/>
    <cellStyle name="_Euro_55 Market St TS - Dec 07_Notes to Account - 0608 Pro-Forma_6 Financial Report - Jun 09" xfId="387"/>
    <cellStyle name="_Euro_55 Market St TS - Dec 07_Notes to Account - 0608 Pro-Forma_7 Finance Reports - Jul 08 (Revised 2)" xfId="388"/>
    <cellStyle name="_Euro_55 Market St TS - Dec 07_Notes to Account - 0608 Pro-Forma_7 Finance Reports - Jul 08 Revised" xfId="389"/>
    <cellStyle name="_Euro_55 Market St TS - Dec 07_Notes to Account - 0608 Pro-Forma_8 -Finance Reports - Aug 08" xfId="390"/>
    <cellStyle name="_Euro_55 Market St TS - Dec 07_Notes to Account - 0608 Pro-Forma_9 Financial Report - Sep 08" xfId="391"/>
    <cellStyle name="_Euro_55 Market St TS - Dec 07_Notes to Account - 0608 Pro-Forma_Finance Reports - Jun 08" xfId="392"/>
    <cellStyle name="_Euro_55 Market St TS - Dec 07_Notes to Account - 0608 Pro-Forma_Finance Reports - Jun 08_1 Financial Report - Jan 09" xfId="393"/>
    <cellStyle name="_Euro_55 Market St TS - Dec 07_Notes to Account - 0608 Pro-Forma_Finance Reports - Jun 08_2 Financial Report - Feb 09" xfId="394"/>
    <cellStyle name="_Euro_55 Market St TS - Dec 07_Notes to Account - 0608 Pro-Forma_Finance Reports - Jun 08_3 Financial Report - Mar 09" xfId="395"/>
    <cellStyle name="_Euro_55 Market St TS - Dec 07_Notes to Account - 0608 Pro-Forma_Finance Reports - Jun 08_4 Financial Report - Apr 09" xfId="396"/>
    <cellStyle name="_Euro_55 Market St TS - Dec 07_Notes to Account - 0608 Pro-Forma_Finance Reports - Jun 08_5 Financial Report - May 09" xfId="397"/>
    <cellStyle name="_Euro_55 Market St TS - Dec 07_Notes to Account - 0608 Pro-Forma_Finance Reports - Jun 08_55MKT -Financial Report - Sep 09(1)" xfId="398"/>
    <cellStyle name="_Euro_55 Market St TS - Dec 07_Notes to Account - 0608 Pro-Forma_Finance Reports - Jun 08_6 Financial Report - Jun 09" xfId="399"/>
    <cellStyle name="_Euro_55 Market St TS - Dec 07_Notes to Account - 0608_1 Financial Report - Jan 09" xfId="400"/>
    <cellStyle name="_Euro_55 Market St TS - Dec 07_Notes to Account - 0608_10 -Financial Report - Oct 08" xfId="401"/>
    <cellStyle name="_Euro_55 Market St TS - Dec 07_Notes to Account - 0608_2 Financial Report - Feb 09" xfId="402"/>
    <cellStyle name="_Euro_55 Market St TS - Dec 07_Notes to Account - 0608_3 Financial Report - Mar 09" xfId="403"/>
    <cellStyle name="_Euro_55 Market St TS - Dec 07_Notes to Account - 0608_4 Financial Report - Apr 09" xfId="404"/>
    <cellStyle name="_Euro_55 Market St TS - Dec 07_Notes to Account - 0608_5 Financial Report - May 09" xfId="405"/>
    <cellStyle name="_Euro_55 Market St TS - Dec 07_Notes to Account - 0608_55MKT -Financial Report - Sep 09(1)" xfId="406"/>
    <cellStyle name="_Euro_55 Market St TS - Dec 07_Notes to Account - 0608_6 Financial Report - Jun 09" xfId="407"/>
    <cellStyle name="_Euro_55 Market St TS - Dec 07_Notes to Account - 0608_7 Finance Reports - Jul 08 (Revised 2)" xfId="408"/>
    <cellStyle name="_Euro_55 Market St TS - Dec 07_Notes to Account - 0608_7 Finance Reports - Jul 08 Revised" xfId="409"/>
    <cellStyle name="_Euro_55 Market St TS - Dec 07_Notes to Account - 0608_8 -Finance Reports - Aug 08" xfId="410"/>
    <cellStyle name="_Euro_55 Market St TS - Dec 07_Notes to Account - 0608_9 Financial Report - Sep 08" xfId="411"/>
    <cellStyle name="_Euro_55 Market St TS - Dec 07_Notes to Account - 0608_Finance Reports - Jun 08" xfId="412"/>
    <cellStyle name="_Euro_55 Market St TS - Dec 07_Notes to Account - 0608_Finance Reports - Jun 08_1 Financial Report - Jan 09" xfId="413"/>
    <cellStyle name="_Euro_55 Market St TS - Dec 07_Notes to Account - 0608_Finance Reports - Jun 08_2 Financial Report - Feb 09" xfId="414"/>
    <cellStyle name="_Euro_55 Market St TS - Dec 07_Notes to Account - 0608_Finance Reports - Jun 08_3 Financial Report - Mar 09" xfId="415"/>
    <cellStyle name="_Euro_55 Market St TS - Dec 07_Notes to Account - 0608_Finance Reports - Jun 08_4 Financial Report - Apr 09" xfId="416"/>
    <cellStyle name="_Euro_55 Market St TS - Dec 07_Notes to Account - 0608_Finance Reports - Jun 08_5 Financial Report - May 09" xfId="417"/>
    <cellStyle name="_Euro_55 Market St TS - Dec 07_Notes to Account - 0608_Finance Reports - Jun 08_55MKT -Financial Report - Sep 09(1)" xfId="418"/>
    <cellStyle name="_Euro_55 Market St TS - Dec 07_Notes to Account - 0608_Finance Reports - Jun 08_6 Financial Report - Jun 09" xfId="419"/>
    <cellStyle name="_Euro_55 Market St TS - Dec 07_Notes to Account - 0708" xfId="420"/>
    <cellStyle name="_Euro_55MKT - Billing Schedule 2008" xfId="421"/>
    <cellStyle name="_Euro_55MKT - Billing Schedule APR 08" xfId="422"/>
    <cellStyle name="_Euro_55MKT - Billing Schedule May 08" xfId="423"/>
    <cellStyle name="_Euro_55MKT -Financial Report - Sep 09(1)" xfId="424"/>
    <cellStyle name="_Euro_6 55MKT - Billing Schedule Jun 08" xfId="425"/>
    <cellStyle name="_Euro_6 Finance Reports - Jun 07 (Rev)" xfId="426"/>
    <cellStyle name="_Euro_6 Finance Reports - Jun 08" xfId="427"/>
    <cellStyle name="_Euro_6 Financial Report - Jun 09" xfId="428"/>
    <cellStyle name="_Euro_7 Finance Reports - Jul 08 (Revised 2)" xfId="429"/>
    <cellStyle name="_Euro_7 Finance Reports - Jul 08 Revised" xfId="430"/>
    <cellStyle name="_Euro_8 Finance Reports - Aug 07" xfId="431"/>
    <cellStyle name="_Euro_8 -Finance Reports - Aug 08" xfId="432"/>
    <cellStyle name="_Euro_9 Finance Reports - SEP 07" xfId="433"/>
    <cellStyle name="_Euro_9 Financial Report - Sep 08" xfId="434"/>
    <cellStyle name="_Euro_Ebara Forecast 2007 &amp; 2008 JP_final" xfId="435"/>
    <cellStyle name="_Euro_Finance Reports - Apr 07" xfId="436"/>
    <cellStyle name="_Euro_Finance Reports - Feb 08 REVISED" xfId="437"/>
    <cellStyle name="_Euro_Finance Reports - Jan 08" xfId="438"/>
    <cellStyle name="_Euro_Finance Reports - Jan 08 REVISED" xfId="439"/>
    <cellStyle name="_Euro_Finance Reports - Jul 07" xfId="440"/>
    <cellStyle name="_Euro_Finance Reports - Jun 07 (Rev) (2)" xfId="441"/>
    <cellStyle name="_Euro_FINANCIAL REPORT - MAY 07" xfId="442"/>
    <cellStyle name="_Euro_Keypoint TS - Dec 07" xfId="443"/>
    <cellStyle name="_Euro_Keypoint TS - Dec 07 2" xfId="444"/>
    <cellStyle name="_Euro_Keypoint TS - Dec 07_KP Rent Roll - Mar 08 (300308)" xfId="445"/>
    <cellStyle name="_Euro_Keypoint TS - Dec 07_KPT-Feb 08 Financial Report (revised)" xfId="446"/>
    <cellStyle name="_Euro_Keypoint TS - Dec 07_Rent Roll (KeyPoint Feb 08)" xfId="447"/>
    <cellStyle name="_Euro_KP Rent Roll - Mar 08 (300308)" xfId="448"/>
    <cellStyle name="_Euro_KPT-Dec07 Financial Report (Revised 2)" xfId="449"/>
    <cellStyle name="_Euro_KPT-Dec07 Financial Report (Revised) (3)" xfId="450"/>
    <cellStyle name="_Euro_KPT-Feb 08 Financial Report (revised)" xfId="451"/>
    <cellStyle name="_Euro_KPT-Nov07 Financial Report (Revised 2)" xfId="452"/>
    <cellStyle name="_Euro_Monthly Report JUNE  07" xfId="453"/>
    <cellStyle name="_Euro_Monthly Report JUNE  07 2" xfId="454"/>
    <cellStyle name="_Euro_Monthly Report JUNE  07_1 Financial Report - Jan 09" xfId="455"/>
    <cellStyle name="_Euro_Monthly Report JUNE  07_10 -Financial Report - Oct 08" xfId="456"/>
    <cellStyle name="_Euro_Monthly Report JUNE  07_2 Financial Report - Feb 09" xfId="457"/>
    <cellStyle name="_Euro_Monthly Report JUNE  07_3 Finance Reports - Mar 08" xfId="458"/>
    <cellStyle name="_Euro_Monthly Report JUNE  07_3 Financial Report - Mar 09" xfId="459"/>
    <cellStyle name="_Euro_Monthly Report JUNE  07_4 Finance Reports - APR 08" xfId="460"/>
    <cellStyle name="_Euro_Monthly Report JUNE  07_4 Financial Report - Apr 09" xfId="461"/>
    <cellStyle name="_Euro_Monthly Report JUNE  07_5 Finance Reports - May 08" xfId="462"/>
    <cellStyle name="_Euro_Monthly Report JUNE  07_5 Finance Reports - May 08 (Revised)" xfId="463"/>
    <cellStyle name="_Euro_Monthly Report JUNE  07_5 Financial Report - May 09" xfId="464"/>
    <cellStyle name="_Euro_Monthly Report JUNE  07_55MKT -Financial Report - Sep 09(1)" xfId="465"/>
    <cellStyle name="_Euro_Monthly Report JUNE  07_6 Finance Reports - Jun 08" xfId="466"/>
    <cellStyle name="_Euro_Monthly Report JUNE  07_6 Financial Report - Jun 09" xfId="467"/>
    <cellStyle name="_Euro_Monthly Report JUNE  07_7 Finance Reports - Jul 08 (Revised 2)" xfId="468"/>
    <cellStyle name="_Euro_Monthly Report JUNE  07_7 Finance Reports - Jul 08 Revised" xfId="469"/>
    <cellStyle name="_Euro_Monthly Report JUNE  07_8 -Finance Reports - Aug 08" xfId="470"/>
    <cellStyle name="_Euro_Monthly Report JUNE  07_9 Financial Report - Sep 08" xfId="471"/>
    <cellStyle name="_Euro_Monthly Report JUNE  07_Finance Reports - Jul 08" xfId="472"/>
    <cellStyle name="_Euro_Monthly Report JUNE  07_KP Rent Roll - Mar 08 (300308)" xfId="473"/>
    <cellStyle name="_Euro_Monthly Report JUNE  07_KPT-Feb 08 Financial Report (revised)" xfId="474"/>
    <cellStyle name="_Euro_Monthly Report JUNE  07_Notes to Account - 0308 Final Result" xfId="475"/>
    <cellStyle name="_Euro_Monthly Report JUNE  07_Notes to Account - 0308 Final Result_1 Financial Report - Jan 09" xfId="476"/>
    <cellStyle name="_Euro_Monthly Report JUNE  07_Notes to Account - 0308 Final Result_10 -Financial Report - Oct 08" xfId="477"/>
    <cellStyle name="_Euro_Monthly Report JUNE  07_Notes to Account - 0308 Final Result_2 Financial Report - Feb 09" xfId="478"/>
    <cellStyle name="_Euro_Monthly Report JUNE  07_Notes to Account - 0308 Final Result_3 Financial Report - Mar 09" xfId="479"/>
    <cellStyle name="_Euro_Monthly Report JUNE  07_Notes to Account - 0308 Final Result_4 Financial Report - Apr 09" xfId="480"/>
    <cellStyle name="_Euro_Monthly Report JUNE  07_Notes to Account - 0308 Final Result_5 Financial Report - May 09" xfId="481"/>
    <cellStyle name="_Euro_Monthly Report JUNE  07_Notes to Account - 0308 Final Result_55MKT -Financial Report - Sep 09(1)" xfId="482"/>
    <cellStyle name="_Euro_Monthly Report JUNE  07_Notes to Account - 0308 Final Result_6 Financial Report - Jun 09" xfId="483"/>
    <cellStyle name="_Euro_Monthly Report JUNE  07_Notes to Account - 0308 Final Result_7 Finance Reports - Jul 08 (Revised 2)" xfId="484"/>
    <cellStyle name="_Euro_Monthly Report JUNE  07_Notes to Account - 0308 Final Result_7 Finance Reports - Jul 08 Revised" xfId="485"/>
    <cellStyle name="_Euro_Monthly Report JUNE  07_Notes to Account - 0308 Final Result_8 -Finance Reports - Aug 08" xfId="486"/>
    <cellStyle name="_Euro_Monthly Report JUNE  07_Notes to Account - 0308 Final Result_9 Financial Report - Sep 08" xfId="487"/>
    <cellStyle name="_Euro_Monthly Report JUNE  07_Notes to Account - 0308 Final Result_Finance Reports - Jun 08" xfId="488"/>
    <cellStyle name="_Euro_Monthly Report JUNE  07_Notes to Account - 0308 Final Result_Finance Reports - Jun 08_1 Financial Report - Jan 09" xfId="489"/>
    <cellStyle name="_Euro_Monthly Report JUNE  07_Notes to Account - 0308 Final Result_Finance Reports - Jun 08_2 Financial Report - Feb 09" xfId="490"/>
    <cellStyle name="_Euro_Monthly Report JUNE  07_Notes to Account - 0308 Final Result_Finance Reports - Jun 08_3 Financial Report - Mar 09" xfId="491"/>
    <cellStyle name="_Euro_Monthly Report JUNE  07_Notes to Account - 0308 Final Result_Finance Reports - Jun 08_4 Financial Report - Apr 09" xfId="492"/>
    <cellStyle name="_Euro_Monthly Report JUNE  07_Notes to Account - 0308 Final Result_Finance Reports - Jun 08_5 Financial Report - May 09" xfId="493"/>
    <cellStyle name="_Euro_Monthly Report JUNE  07_Notes to Account - 0308 Final Result_Finance Reports - Jun 08_55MKT -Financial Report - Sep 09(1)" xfId="494"/>
    <cellStyle name="_Euro_Monthly Report JUNE  07_Notes to Account - 0308 Final Result_Finance Reports - Jun 08_6 Financial Report - Jun 09" xfId="495"/>
    <cellStyle name="_Euro_Monthly Report JUNE  07_Notes to Account - 0408" xfId="496"/>
    <cellStyle name="_Euro_Monthly Report JUNE  07_Notes to Account - 0408_1 Financial Report - Jan 09" xfId="497"/>
    <cellStyle name="_Euro_Monthly Report JUNE  07_Notes to Account - 0408_10 -Financial Report - Oct 08" xfId="498"/>
    <cellStyle name="_Euro_Monthly Report JUNE  07_Notes to Account - 0408_2 Financial Report - Feb 09" xfId="499"/>
    <cellStyle name="_Euro_Monthly Report JUNE  07_Notes to Account - 0408_3 Financial Report - Mar 09" xfId="500"/>
    <cellStyle name="_Euro_Monthly Report JUNE  07_Notes to Account - 0408_4 Financial Report - Apr 09" xfId="501"/>
    <cellStyle name="_Euro_Monthly Report JUNE  07_Notes to Account - 0408_5 Financial Report - May 09" xfId="502"/>
    <cellStyle name="_Euro_Monthly Report JUNE  07_Notes to Account - 0408_55MKT -Financial Report - Sep 09(1)" xfId="503"/>
    <cellStyle name="_Euro_Monthly Report JUNE  07_Notes to Account - 0408_6 Financial Report - Jun 09" xfId="504"/>
    <cellStyle name="_Euro_Monthly Report JUNE  07_Notes to Account - 0408_7 Finance Reports - Jul 08 (Revised 2)" xfId="505"/>
    <cellStyle name="_Euro_Monthly Report JUNE  07_Notes to Account - 0408_7 Finance Reports - Jul 08 Revised" xfId="506"/>
    <cellStyle name="_Euro_Monthly Report JUNE  07_Notes to Account - 0408_8 -Finance Reports - Aug 08" xfId="507"/>
    <cellStyle name="_Euro_Monthly Report JUNE  07_Notes to Account - 0408_9 Financial Report - Sep 08" xfId="508"/>
    <cellStyle name="_Euro_Monthly Report JUNE  07_Notes to Account - 0408_Finance Reports - Jun 08" xfId="509"/>
    <cellStyle name="_Euro_Monthly Report JUNE  07_Notes to Account - 0408_Finance Reports - Jun 08_1 Financial Report - Jan 09" xfId="510"/>
    <cellStyle name="_Euro_Monthly Report JUNE  07_Notes to Account - 0408_Finance Reports - Jun 08_2 Financial Report - Feb 09" xfId="511"/>
    <cellStyle name="_Euro_Monthly Report JUNE  07_Notes to Account - 0408_Finance Reports - Jun 08_3 Financial Report - Mar 09" xfId="512"/>
    <cellStyle name="_Euro_Monthly Report JUNE  07_Notes to Account - 0408_Finance Reports - Jun 08_4 Financial Report - Apr 09" xfId="513"/>
    <cellStyle name="_Euro_Monthly Report JUNE  07_Notes to Account - 0408_Finance Reports - Jun 08_5 Financial Report - May 09" xfId="514"/>
    <cellStyle name="_Euro_Monthly Report JUNE  07_Notes to Account - 0408_Finance Reports - Jun 08_55MKT -Financial Report - Sep 09(1)" xfId="515"/>
    <cellStyle name="_Euro_Monthly Report JUNE  07_Notes to Account - 0408_Finance Reports - Jun 08_6 Financial Report - Jun 09" xfId="516"/>
    <cellStyle name="_Euro_Monthly Report JUNE  07_Notes to Account - 0508" xfId="517"/>
    <cellStyle name="_Euro_Monthly Report JUNE  07_Notes to Account - 0508_1 Financial Report - Jan 09" xfId="518"/>
    <cellStyle name="_Euro_Monthly Report JUNE  07_Notes to Account - 0508_10 -Financial Report - Oct 08" xfId="519"/>
    <cellStyle name="_Euro_Monthly Report JUNE  07_Notes to Account - 0508_2 Financial Report - Feb 09" xfId="520"/>
    <cellStyle name="_Euro_Monthly Report JUNE  07_Notes to Account - 0508_3 Financial Report - Mar 09" xfId="521"/>
    <cellStyle name="_Euro_Monthly Report JUNE  07_Notes to Account - 0508_4 Financial Report - Apr 09" xfId="522"/>
    <cellStyle name="_Euro_Monthly Report JUNE  07_Notes to Account - 0508_5 Financial Report - May 09" xfId="523"/>
    <cellStyle name="_Euro_Monthly Report JUNE  07_Notes to Account - 0508_55MKT -Financial Report - Sep 09(1)" xfId="524"/>
    <cellStyle name="_Euro_Monthly Report JUNE  07_Notes to Account - 0508_6 Financial Report - Jun 09" xfId="525"/>
    <cellStyle name="_Euro_Monthly Report JUNE  07_Notes to Account - 0508_7 Finance Reports - Jul 08 (Revised 2)" xfId="526"/>
    <cellStyle name="_Euro_Monthly Report JUNE  07_Notes to Account - 0508_7 Finance Reports - Jul 08 Revised" xfId="527"/>
    <cellStyle name="_Euro_Monthly Report JUNE  07_Notes to Account - 0508_8 -Finance Reports - Aug 08" xfId="528"/>
    <cellStyle name="_Euro_Monthly Report JUNE  07_Notes to Account - 0508_9 Financial Report - Sep 08" xfId="529"/>
    <cellStyle name="_Euro_Monthly Report JUNE  07_Notes to Account - 0508_Finance Reports - Jun 08" xfId="530"/>
    <cellStyle name="_Euro_Monthly Report JUNE  07_Notes to Account - 0508_Finance Reports - Jun 08_1 Financial Report - Jan 09" xfId="531"/>
    <cellStyle name="_Euro_Monthly Report JUNE  07_Notes to Account - 0508_Finance Reports - Jun 08_2 Financial Report - Feb 09" xfId="532"/>
    <cellStyle name="_Euro_Monthly Report JUNE  07_Notes to Account - 0508_Finance Reports - Jun 08_3 Financial Report - Mar 09" xfId="533"/>
    <cellStyle name="_Euro_Monthly Report JUNE  07_Notes to Account - 0508_Finance Reports - Jun 08_4 Financial Report - Apr 09" xfId="534"/>
    <cellStyle name="_Euro_Monthly Report JUNE  07_Notes to Account - 0508_Finance Reports - Jun 08_5 Financial Report - May 09" xfId="535"/>
    <cellStyle name="_Euro_Monthly Report JUNE  07_Notes to Account - 0508_Finance Reports - Jun 08_55MKT -Financial Report - Sep 09(1)" xfId="536"/>
    <cellStyle name="_Euro_Monthly Report JUNE  07_Notes to Account - 0508_Finance Reports - Jun 08_6 Financial Report - Jun 09" xfId="537"/>
    <cellStyle name="_Euro_Monthly Report JUNE  07_Notes to Account - 0608" xfId="538"/>
    <cellStyle name="_Euro_Monthly Report JUNE  07_Notes to Account - 0608 Pro-Forma" xfId="539"/>
    <cellStyle name="_Euro_Monthly Report JUNE  07_Notes to Account - 0608 Pro-Forma_1 Financial Report - Jan 09" xfId="540"/>
    <cellStyle name="_Euro_Monthly Report JUNE  07_Notes to Account - 0608 Pro-Forma_10 -Financial Report - Oct 08" xfId="541"/>
    <cellStyle name="_Euro_Monthly Report JUNE  07_Notes to Account - 0608 Pro-Forma_2 Financial Report - Feb 09" xfId="542"/>
    <cellStyle name="_Euro_Monthly Report JUNE  07_Notes to Account - 0608 Pro-Forma_3 Financial Report - Mar 09" xfId="543"/>
    <cellStyle name="_Euro_Monthly Report JUNE  07_Notes to Account - 0608 Pro-Forma_4 Financial Report - Apr 09" xfId="544"/>
    <cellStyle name="_Euro_Monthly Report JUNE  07_Notes to Account - 0608 Pro-Forma_5 Financial Report - May 09" xfId="545"/>
    <cellStyle name="_Euro_Monthly Report JUNE  07_Notes to Account - 0608 Pro-Forma_55MKT -Financial Report - Sep 09(1)" xfId="546"/>
    <cellStyle name="_Euro_Monthly Report JUNE  07_Notes to Account - 0608 Pro-Forma_6 Financial Report - Jun 09" xfId="547"/>
    <cellStyle name="_Euro_Monthly Report JUNE  07_Notes to Account - 0608 Pro-Forma_7 Finance Reports - Jul 08 (Revised 2)" xfId="548"/>
    <cellStyle name="_Euro_Monthly Report JUNE  07_Notes to Account - 0608 Pro-Forma_7 Finance Reports - Jul 08 Revised" xfId="549"/>
    <cellStyle name="_Euro_Monthly Report JUNE  07_Notes to Account - 0608 Pro-Forma_8 -Finance Reports - Aug 08" xfId="550"/>
    <cellStyle name="_Euro_Monthly Report JUNE  07_Notes to Account - 0608 Pro-Forma_9 Financial Report - Sep 08" xfId="551"/>
    <cellStyle name="_Euro_Monthly Report JUNE  07_Notes to Account - 0608 Pro-Forma_Finance Reports - Jun 08" xfId="552"/>
    <cellStyle name="_Euro_Monthly Report JUNE  07_Notes to Account - 0608 Pro-Forma_Finance Reports - Jun 08_1 Financial Report - Jan 09" xfId="553"/>
    <cellStyle name="_Euro_Monthly Report JUNE  07_Notes to Account - 0608 Pro-Forma_Finance Reports - Jun 08_2 Financial Report - Feb 09" xfId="554"/>
    <cellStyle name="_Euro_Monthly Report JUNE  07_Notes to Account - 0608 Pro-Forma_Finance Reports - Jun 08_3 Financial Report - Mar 09" xfId="555"/>
    <cellStyle name="_Euro_Monthly Report JUNE  07_Notes to Account - 0608 Pro-Forma_Finance Reports - Jun 08_4 Financial Report - Apr 09" xfId="556"/>
    <cellStyle name="_Euro_Monthly Report JUNE  07_Notes to Account - 0608 Pro-Forma_Finance Reports - Jun 08_5 Financial Report - May 09" xfId="557"/>
    <cellStyle name="_Euro_Monthly Report JUNE  07_Notes to Account - 0608 Pro-Forma_Finance Reports - Jun 08_55MKT -Financial Report - Sep 09(1)" xfId="558"/>
    <cellStyle name="_Euro_Monthly Report JUNE  07_Notes to Account - 0608 Pro-Forma_Finance Reports - Jun 08_6 Financial Report - Jun 09" xfId="559"/>
    <cellStyle name="_Euro_Monthly Report JUNE  07_Notes to Account - 0608_1 Financial Report - Jan 09" xfId="560"/>
    <cellStyle name="_Euro_Monthly Report JUNE  07_Notes to Account - 0608_10 -Financial Report - Oct 08" xfId="561"/>
    <cellStyle name="_Euro_Monthly Report JUNE  07_Notes to Account - 0608_2 Financial Report - Feb 09" xfId="562"/>
    <cellStyle name="_Euro_Monthly Report JUNE  07_Notes to Account - 0608_3 Financial Report - Mar 09" xfId="563"/>
    <cellStyle name="_Euro_Monthly Report JUNE  07_Notes to Account - 0608_4 Financial Report - Apr 09" xfId="564"/>
    <cellStyle name="_Euro_Monthly Report JUNE  07_Notes to Account - 0608_5 Financial Report - May 09" xfId="565"/>
    <cellStyle name="_Euro_Monthly Report JUNE  07_Notes to Account - 0608_55MKT -Financial Report - Sep 09(1)" xfId="566"/>
    <cellStyle name="_Euro_Monthly Report JUNE  07_Notes to Account - 0608_6 Financial Report - Jun 09" xfId="567"/>
    <cellStyle name="_Euro_Monthly Report JUNE  07_Notes to Account - 0608_7 Finance Reports - Jul 08 (Revised 2)" xfId="568"/>
    <cellStyle name="_Euro_Monthly Report JUNE  07_Notes to Account - 0608_7 Finance Reports - Jul 08 Revised" xfId="569"/>
    <cellStyle name="_Euro_Monthly Report JUNE  07_Notes to Account - 0608_8 -Finance Reports - Aug 08" xfId="570"/>
    <cellStyle name="_Euro_Monthly Report JUNE  07_Notes to Account - 0608_9 Financial Report - Sep 08" xfId="571"/>
    <cellStyle name="_Euro_Monthly Report JUNE  07_Notes to Account - 0608_Finance Reports - Jun 08" xfId="572"/>
    <cellStyle name="_Euro_Monthly Report JUNE  07_Notes to Account - 0608_Finance Reports - Jun 08_1 Financial Report - Jan 09" xfId="573"/>
    <cellStyle name="_Euro_Monthly Report JUNE  07_Notes to Account - 0608_Finance Reports - Jun 08_2 Financial Report - Feb 09" xfId="574"/>
    <cellStyle name="_Euro_Monthly Report JUNE  07_Notes to Account - 0608_Finance Reports - Jun 08_3 Financial Report - Mar 09" xfId="575"/>
    <cellStyle name="_Euro_Monthly Report JUNE  07_Notes to Account - 0608_Finance Reports - Jun 08_4 Financial Report - Apr 09" xfId="576"/>
    <cellStyle name="_Euro_Monthly Report JUNE  07_Notes to Account - 0608_Finance Reports - Jun 08_5 Financial Report - May 09" xfId="577"/>
    <cellStyle name="_Euro_Monthly Report JUNE  07_Notes to Account - 0608_Finance Reports - Jun 08_55MKT -Financial Report - Sep 09(1)" xfId="578"/>
    <cellStyle name="_Euro_Monthly Report JUNE  07_Notes to Account - 0608_Finance Reports - Jun 08_6 Financial Report - Jun 09" xfId="579"/>
    <cellStyle name="_Euro_Monthly Report JUNE  07_Notes to Account - 0708" xfId="580"/>
    <cellStyle name="_Euro_Monthly Report JUNE  07_Rent Roll (KeyPoint Feb 08)" xfId="581"/>
    <cellStyle name="_Euro_Monthly Report MAR 07 (55 Market Street)" xfId="582"/>
    <cellStyle name="_Euro_Monthly Report MARCH 2008 (55 Market Street) Revised" xfId="583"/>
    <cellStyle name="_Euro_Notes to Account - 0707" xfId="584"/>
    <cellStyle name="_Euro_PC BCDR 03-0307r1" xfId="585"/>
    <cellStyle name="_Euro_P-Tax" xfId="586"/>
    <cellStyle name="_Euro_P-Tax 2" xfId="587"/>
    <cellStyle name="_Euro_P-Tax_090710【Ｇａｒｅｌｉａ】PMReport_6月分final" xfId="588"/>
    <cellStyle name="_Euro_Rent Roll (KeyPoint Feb 08)" xfId="589"/>
    <cellStyle name="_Euro_Residential Bulk Strat_08.16.2005" xfId="590"/>
    <cellStyle name="_Heading" xfId="591"/>
    <cellStyle name="_Highlight" xfId="592"/>
    <cellStyle name="_kanri" xfId="593"/>
    <cellStyle name="_kanri_1" xfId="594"/>
    <cellStyle name="_kanri_2" xfId="595"/>
    <cellStyle name="_kanri_3" xfId="596"/>
    <cellStyle name="_Multiple" xfId="597"/>
    <cellStyle name="_Multiple 2" xfId="598"/>
    <cellStyle name="_Multiple_061026　物件リスト" xfId="599"/>
    <cellStyle name="_Multiple_061115　物件鑑定等（NSC送付）" xfId="600"/>
    <cellStyle name="_Multiple_07_Sumi Trust Prorationのみ（１０月３０日）肥後橋修正後最終版" xfId="601"/>
    <cellStyle name="_Multiple_070805 Cosmo Plaza 5 Year CF" xfId="602"/>
    <cellStyle name="_Multiple_3_CF_Hiroshima_Sanei_2" xfId="603"/>
    <cellStyle name="_Multiple_30パレス経堂（テンプレート：9.18）" xfId="604"/>
    <cellStyle name="_Multiple_30パレス経堂（テンプレート：9.18）_PC BCDR 03-0307r1" xfId="605"/>
    <cellStyle name="_Multiple_30パレス経堂（テンプレート：9.18）_P-Tax" xfId="606"/>
    <cellStyle name="_Multiple_5 9 DSCR" xfId="607"/>
    <cellStyle name="_Multiple_6 9 DSCR" xfId="608"/>
    <cellStyle name="_Multiple_6_cf_Tsukushino 1" xfId="609"/>
    <cellStyle name="_Multiple_Bulk Sale AIG (03.27.02)" xfId="610"/>
    <cellStyle name="_Multiple_Chiyoda Rollup (7.31.01)" xfId="611"/>
    <cellStyle name="_Multiple_Cypress Budget and All in Cost" xfId="612"/>
    <cellStyle name="_Multiple_Data Sheet" xfId="613"/>
    <cellStyle name="_Multiple_Gotanda" xfId="614"/>
    <cellStyle name="_Multiple_Hotel Baden Roppongi UW Final" xfId="615"/>
    <cellStyle name="_Multiple_Ishin Narita 2nd" xfId="616"/>
    <cellStyle name="_Multiple_Kyoto Royal Hotel Final" xfId="617"/>
    <cellStyle name="_Multiple_MDL (Delaware) LLC" xfId="618"/>
    <cellStyle name="_Multiple_MDL (Delaware) LLC_Chiyoda Rollup (7.31.01)" xfId="619"/>
    <cellStyle name="_Multiple_MDL (Delaware) LLC_Sumi Life (08.19.01)" xfId="620"/>
    <cellStyle name="_Multiple_Project Voda_Appraised Value" xfId="621"/>
    <cellStyle name="_Multiple_Promote Model (10.14.02) - in the works_V2 (sent to Gibson 10.21.02)" xfId="622"/>
    <cellStyle name="_Multiple_P-Tax" xfId="623"/>
    <cellStyle name="_Multiple_Residential Bulk Strat_08.16.2005" xfId="624"/>
    <cellStyle name="_Multiple_revised loan allocation 5 01" xfId="625"/>
    <cellStyle name="_Multiple_Sensitivity" xfId="626"/>
    <cellStyle name="_Multiple_Shinbashi Atagoyama Tokyu Inn Uw" xfId="627"/>
    <cellStyle name="_Multiple_Sumi Life (08.19.01)" xfId="628"/>
    <cellStyle name="_Multiple_TH-0001_Asaka" xfId="629"/>
    <cellStyle name="_Multiple_TH-0007_Iriya" xfId="630"/>
    <cellStyle name="_Multiple_TH-0017_Oizumi" xfId="631"/>
    <cellStyle name="_Multiple_TH-0035_Kita Kogane" xfId="632"/>
    <cellStyle name="_Multiple_TH-0049_Komagome" xfId="633"/>
    <cellStyle name="_Multiple_TH-0053_Sagami Otuka" xfId="634"/>
    <cellStyle name="_Multiple_TH-0069_Tsudanuma" xfId="635"/>
    <cellStyle name="_Multiple_TH-0071_Tsurukawa" xfId="636"/>
    <cellStyle name="_Multiple_TH-0075_NishiHachioji" xfId="637"/>
    <cellStyle name="_Multiple_TH-0077_Nishifunabashi" xfId="638"/>
    <cellStyle name="_Multiple_TH-0096_Mitsukyo" xfId="639"/>
    <cellStyle name="_Multiple_Tokyu2002_portfolio_2" xfId="640"/>
    <cellStyle name="_Multiple_UW" xfId="641"/>
    <cellStyle name="_Multiple_ﾄｰﾒﾝ富山（試算)" xfId="642"/>
    <cellStyle name="_Multiple_三軒茶屋(試算)" xfId="643"/>
    <cellStyle name="_Multiple_査定書ホリイビル(修正版）" xfId="644"/>
    <cellStyle name="_Multiple_要町（試算)" xfId="645"/>
    <cellStyle name="_MultipleSpace" xfId="646"/>
    <cellStyle name="_MultipleSpace 2" xfId="647"/>
    <cellStyle name="_MultipleSpace_061026　物件リスト" xfId="648"/>
    <cellStyle name="_MultipleSpace_061115　物件鑑定等（NSC送付）" xfId="649"/>
    <cellStyle name="_MultipleSpace_07_Sumi Trust Prorationのみ（１０月３０日）肥後橋修正後最終版" xfId="650"/>
    <cellStyle name="_MultipleSpace_070805 Cosmo Plaza 5 Year CF" xfId="651"/>
    <cellStyle name="_MultipleSpace_3_CF_Hiroshima_Sanei_2" xfId="652"/>
    <cellStyle name="_MultipleSpace_30パレス経堂（テンプレート：9.18）" xfId="653"/>
    <cellStyle name="_MultipleSpace_30パレス経堂（テンプレート：9.18）_PC BCDR 03-0307r1" xfId="654"/>
    <cellStyle name="_MultipleSpace_30パレス経堂（テンプレート：9.18）_P-Tax" xfId="655"/>
    <cellStyle name="_MultipleSpace_5 9 DSCR" xfId="656"/>
    <cellStyle name="_MultipleSpace_6 9 DSCR" xfId="657"/>
    <cellStyle name="_MultipleSpace_6_cf_Tsukushino 1" xfId="658"/>
    <cellStyle name="_MultipleSpace_Bulk Sale AIG (03.27.02)" xfId="659"/>
    <cellStyle name="_MultipleSpace_Chiyoda Rollup (7.31.01)" xfId="660"/>
    <cellStyle name="_MultipleSpace_Cypress Budget and All in Cost" xfId="661"/>
    <cellStyle name="_MultipleSpace_Data Sheet" xfId="662"/>
    <cellStyle name="_MultipleSpace_Gotanda" xfId="663"/>
    <cellStyle name="_MultipleSpace_Hotel Baden Roppongi UW Final" xfId="664"/>
    <cellStyle name="_MultipleSpace_Ishin Narita 2nd" xfId="665"/>
    <cellStyle name="_MultipleSpace_Kyoto Royal Hotel Final" xfId="666"/>
    <cellStyle name="_MultipleSpace_MDL (Delaware) LLC" xfId="667"/>
    <cellStyle name="_MultipleSpace_MDL (Delaware) LLC_Chiyoda Rollup (7.31.01)" xfId="668"/>
    <cellStyle name="_MultipleSpace_MDL (Delaware) LLC_Sumi Life (08.19.01)" xfId="669"/>
    <cellStyle name="_MultipleSpace_Project Voda_Appraised Value" xfId="670"/>
    <cellStyle name="_MultipleSpace_Promote Model (10.14.02) - in the works_V2 (sent to Gibson 10.21.02)" xfId="671"/>
    <cellStyle name="_MultipleSpace_P-Tax" xfId="672"/>
    <cellStyle name="_MultipleSpace_Residential Bulk Strat_08.16.2005" xfId="673"/>
    <cellStyle name="_MultipleSpace_revised loan allocation 5 01" xfId="674"/>
    <cellStyle name="_MultipleSpace_Sensitivity" xfId="675"/>
    <cellStyle name="_MultipleSpace_Shinbashi Atagoyama Tokyu Inn Uw" xfId="676"/>
    <cellStyle name="_MultipleSpace_Sumi Life (08.19.01)" xfId="677"/>
    <cellStyle name="_MultipleSpace_TH-0001_Asaka" xfId="678"/>
    <cellStyle name="_MultipleSpace_TH-0007_Iriya" xfId="679"/>
    <cellStyle name="_MultipleSpace_TH-0017_Oizumi" xfId="680"/>
    <cellStyle name="_MultipleSpace_TH-0035_Kita Kogane" xfId="681"/>
    <cellStyle name="_MultipleSpace_TH-0049_Komagome" xfId="682"/>
    <cellStyle name="_MultipleSpace_TH-0053_Sagami Otuka" xfId="683"/>
    <cellStyle name="_MultipleSpace_TH-0069_Tsudanuma" xfId="684"/>
    <cellStyle name="_MultipleSpace_TH-0071_Tsurukawa" xfId="685"/>
    <cellStyle name="_MultipleSpace_TH-0075_NishiHachioji" xfId="686"/>
    <cellStyle name="_MultipleSpace_TH-0077_Nishifunabashi" xfId="687"/>
    <cellStyle name="_MultipleSpace_TH-0096_Mitsukyo" xfId="688"/>
    <cellStyle name="_MultipleSpace_Tokyu2002_portfolio_2" xfId="689"/>
    <cellStyle name="_MultipleSpace_UW" xfId="690"/>
    <cellStyle name="_MultipleSpace_ﾄｰﾒﾝ富山（試算)" xfId="691"/>
    <cellStyle name="_MultipleSpace_三軒茶屋(試算)" xfId="692"/>
    <cellStyle name="_MultipleSpace_査定書ホリイビル(修正版）" xfId="693"/>
    <cellStyle name="_MultipleSpace_要町（試算)" xfId="694"/>
    <cellStyle name="_Percent" xfId="695"/>
    <cellStyle name="_Percent_07_Sumi Trust Prorationのみ（１０月３０日）肥後橋修正後最終版" xfId="696"/>
    <cellStyle name="_Percent_5 9 DSCR" xfId="697"/>
    <cellStyle name="_Percent_6 9 DSCR" xfId="698"/>
    <cellStyle name="_Percent_Bulk Sale AIG (03.27.02)" xfId="699"/>
    <cellStyle name="_Percent_Chiyoda Rollup (7.31.01)" xfId="700"/>
    <cellStyle name="_Percent_MDL (Delaware) LLC" xfId="701"/>
    <cellStyle name="_Percent_MDL (Delaware) LLC_Chiyoda Rollup (7.31.01)" xfId="702"/>
    <cellStyle name="_Percent_MDL (Delaware) LLC_Sumi Life (08.19.01)" xfId="703"/>
    <cellStyle name="_Percent_Project Voda_Appraised Value" xfId="704"/>
    <cellStyle name="_Percent_Promote Model (10.14.02) - in the works_V2 (sent to Gibson 10.21.02)" xfId="705"/>
    <cellStyle name="_Percent_P-Tax" xfId="706"/>
    <cellStyle name="_Percent_revised loan allocation 5 01" xfId="707"/>
    <cellStyle name="_Percent_Sumi Life (08.19.01)" xfId="708"/>
    <cellStyle name="_Percent_UW" xfId="709"/>
    <cellStyle name="_PercentSpace" xfId="710"/>
    <cellStyle name="_PercentSpace_07_Sumi Trust Prorationのみ（１０月３０日）肥後橋修正後最終版" xfId="711"/>
    <cellStyle name="_PercentSpace_5 9 DSCR" xfId="712"/>
    <cellStyle name="_PercentSpace_6 9 DSCR" xfId="713"/>
    <cellStyle name="_PercentSpace_Bulk Sale AIG (03.27.02)" xfId="714"/>
    <cellStyle name="_PercentSpace_Chiyoda Rollup (7.31.01)" xfId="715"/>
    <cellStyle name="_PercentSpace_MDL (Delaware) LLC" xfId="716"/>
    <cellStyle name="_PercentSpace_MDL (Delaware) LLC_Chiyoda Rollup (7.31.01)" xfId="717"/>
    <cellStyle name="_PercentSpace_MDL (Delaware) LLC_Sumi Life (08.19.01)" xfId="718"/>
    <cellStyle name="_PercentSpace_PC BCDR 03-0307r1" xfId="719"/>
    <cellStyle name="_PercentSpace_Project Voda_Appraised Value" xfId="720"/>
    <cellStyle name="_PercentSpace_Promote Model (10.14.02) - in the works_V2 (sent to Gibson 10.21.02)" xfId="721"/>
    <cellStyle name="_PercentSpace_P-Tax" xfId="722"/>
    <cellStyle name="_PercentSpace_revised loan allocation 5 01" xfId="723"/>
    <cellStyle name="_PercentSpace_Sumi Life (08.19.01)" xfId="724"/>
    <cellStyle name="_PercentSpace_UW" xfId="725"/>
    <cellStyle name="_SubHeading" xfId="726"/>
    <cellStyle name="_Table" xfId="727"/>
    <cellStyle name="_Table_Customer Request Form Dec 07" xfId="728"/>
    <cellStyle name="_Table_Customer Request Form Dec 07_Monthly Report (KeyPoint Dec 07)" xfId="729"/>
    <cellStyle name="_Table_Customer Request Form Dec 07_Monthly Report (KeyPoint Dec 07)_KeyPoint (March)" xfId="730"/>
    <cellStyle name="_Table_Customer Request Form Dec 07_Monthly Report (KeyPoint Dec 07)_Lease Tracking 55" xfId="731"/>
    <cellStyle name="_Table_Ebara Forecast 2007 &amp; 2008 JP_final" xfId="732"/>
    <cellStyle name="_Table_KEYPOINT - Collection Account for Nov07" xfId="733"/>
    <cellStyle name="_Table_KEYPOINT - Collection Account for Nov07_Keypoint - Disbursement Account_08.01.23" xfId="734"/>
    <cellStyle name="_Table_KEYPOINT - Collection Account for Nov07_Monthly Report (KeyPoint Dec 07)" xfId="735"/>
    <cellStyle name="_Table_KEYPOINT - Collection Account for Nov07_Monthly Report (KeyPoint Dec 07)_KeyPoint (March)" xfId="736"/>
    <cellStyle name="_Table_KEYPOINT - Collection Account for Nov07_Monthly Report (KeyPoint Dec 07)_Lease Tracking 55" xfId="737"/>
    <cellStyle name="_TableHead" xfId="738"/>
    <cellStyle name="_TableHead_Customer Request Form Dec 07" xfId="739"/>
    <cellStyle name="_TableHead_Customer Request Form Dec 07_Monthly Report (KeyPoint Dec 07)" xfId="740"/>
    <cellStyle name="_TableHead_Customer Request Form Dec 07_Monthly Report (KeyPoint Dec 07)_KeyPoint (March)" xfId="741"/>
    <cellStyle name="_TableHead_Customer Request Form Dec 07_Monthly Report (KeyPoint Dec 07)_Lease Tracking 55" xfId="742"/>
    <cellStyle name="_TableHead_Ebara Forecast 2007 &amp; 2008 JP_final" xfId="743"/>
    <cellStyle name="_TableHead_KEYPOINT - Collection Account for Nov07" xfId="744"/>
    <cellStyle name="_TableHead_KEYPOINT - Collection Account for Nov07_Keypoint - Disbursement Account_08.01.23" xfId="745"/>
    <cellStyle name="_TableHead_KEYPOINT - Collection Account for Nov07_Monthly Report (KeyPoint Dec 07)" xfId="746"/>
    <cellStyle name="_TableHead_KEYPOINT - Collection Account for Nov07_Monthly Report (KeyPoint Dec 07)_KeyPoint (March)" xfId="747"/>
    <cellStyle name="_TableHead_KEYPOINT - Collection Account for Nov07_Monthly Report (KeyPoint Dec 07)_Lease Tracking 55" xfId="748"/>
    <cellStyle name="_TableRowHead" xfId="749"/>
    <cellStyle name="_TableSuperHead" xfId="750"/>
    <cellStyle name="_リニューアル工事.xls グラフ 175" xfId="751"/>
    <cellStyle name="_リニューアル工事.xls グラフ 175_1" xfId="752"/>
    <cellStyle name="_リニューアル工事.xls グラフ 175_2" xfId="753"/>
    <cellStyle name="_リニューアル工事.xls グラフ 175_3" xfId="754"/>
    <cellStyle name="_リニューアル工事.xls グラフ 176" xfId="755"/>
    <cellStyle name="_リニューアル工事.xls グラフ 176_1" xfId="756"/>
    <cellStyle name="_リニューアル工事.xls グラフ 176_2" xfId="757"/>
    <cellStyle name="_リニューアル工事.xls グラフ 176_3" xfId="758"/>
    <cellStyle name="_リニューアル工事.xls グラフ 3" xfId="759"/>
    <cellStyle name="_リニューアル工事.xls グラフ 3_1" xfId="760"/>
    <cellStyle name="_リニューアル工事.xls グラフ 3_2" xfId="761"/>
    <cellStyle name="_リニューアル工事.xls グラフ 3_3" xfId="762"/>
    <cellStyle name="_リニューアル工事.xls グラフ 4" xfId="763"/>
    <cellStyle name="_リニューアル工事.xls グラフ 4_1" xfId="764"/>
    <cellStyle name="_リニューアル工事.xls グラフ 4_2" xfId="765"/>
    <cellStyle name="_リニューアル工事.xls グラフ 4_3" xfId="766"/>
    <cellStyle name="_室町ＮＳビル総合管理提案２" xfId="767"/>
    <cellStyle name="_室町ＮＳビル総合管理提案２.xls グラフ 3" xfId="768"/>
    <cellStyle name="_室町ＮＳビル総合管理提案２.xls グラフ 3_1" xfId="769"/>
    <cellStyle name="_室町ＮＳビル総合管理提案２.xls グラフ 3_2" xfId="770"/>
    <cellStyle name="_室町ＮＳビル総合管理提案２.xls グラフ 3_3" xfId="771"/>
    <cellStyle name="_室町ＮＳビル総合管理提案２.xls グラフ 4" xfId="772"/>
    <cellStyle name="_室町ＮＳビル総合管理提案２.xls グラフ 4_1" xfId="773"/>
    <cellStyle name="_室町ＮＳビル総合管理提案２.xls グラフ 4_2" xfId="774"/>
    <cellStyle name="_室町ＮＳビル総合管理提案２.xls グラフ 4_3" xfId="775"/>
    <cellStyle name="_室町ＮＳビル総合管理提案２.xls グラフ 8" xfId="776"/>
    <cellStyle name="_室町ＮＳビル総合管理提案２.xls グラフ 8_1" xfId="777"/>
    <cellStyle name="_室町ＮＳビル総合管理提案２.xls グラフ 8_2" xfId="778"/>
    <cellStyle name="_室町ＮＳビル総合管理提案２.xls グラフ 8_3" xfId="779"/>
    <cellStyle name="_室町ＮＳビル総合管理提案２_1" xfId="780"/>
    <cellStyle name="_室町ＮＳビル総合管理提案２_2" xfId="781"/>
    <cellStyle name="_室町ＮＳビル総合管理提案２_3" xfId="782"/>
    <cellStyle name="_提案書2-2" xfId="783"/>
    <cellStyle name="_提案書2-2_1" xfId="784"/>
    <cellStyle name="_提案書2-2_2" xfId="785"/>
    <cellStyle name="_提案書2-2_3" xfId="786"/>
    <cellStyle name="_管理提案（本   文）" xfId="787"/>
    <cellStyle name="_管理提案（本   文）_1" xfId="788"/>
    <cellStyle name="_管理提案（本   文）_2" xfId="789"/>
    <cellStyle name="_管理提案（本   文）_3" xfId="790"/>
    <cellStyle name="_管理提案（本   文）－２" xfId="791"/>
    <cellStyle name="_管理提案（本   文）－２_1" xfId="792"/>
    <cellStyle name="_管理提案（本   文）－２_2" xfId="793"/>
    <cellStyle name="_管理提案（本   文）－２_3" xfId="794"/>
    <cellStyle name="_管理提案（目　次）２" xfId="795"/>
    <cellStyle name="_管理提案（目　次）２_1" xfId="796"/>
    <cellStyle name="_管理提案（目　次）２_2" xfId="797"/>
    <cellStyle name="_管理提案（目　次）２_3" xfId="798"/>
    <cellStyle name="_管理提案書A3.xls グラフ 4" xfId="799"/>
    <cellStyle name="_管理提案書A3.xls グラフ 4_1" xfId="800"/>
    <cellStyle name="_管理提案書A3.xls グラフ 4_2" xfId="801"/>
    <cellStyle name="_管理提案書A3.xls グラフ 4_3" xfId="802"/>
    <cellStyle name="_管理提案書A3.xls グラフ 5" xfId="803"/>
    <cellStyle name="_管理提案書A3.xls グラフ 5_1" xfId="804"/>
    <cellStyle name="_管理提案書A3.xls グラフ 5_2" xfId="805"/>
    <cellStyle name="_管理提案書A3.xls グラフ 5_3" xfId="806"/>
    <cellStyle name="_管理提案書A3.xls グラフ 9" xfId="807"/>
    <cellStyle name="_管理提案書A3.xls グラフ 9_1" xfId="808"/>
    <cellStyle name="_管理提案書A3.xls グラフ 9_2" xfId="809"/>
    <cellStyle name="_管理提案書A3.xls グラフ 9_3" xfId="810"/>
    <cellStyle name="’E‰Y [0.00]_?f?o‘O‰n香ELpect" xfId="811"/>
    <cellStyle name="’E‰Y_?f?o‘O‰n香ESONAL" xfId="812"/>
    <cellStyle name="£ BP" xfId="813"/>
    <cellStyle name="￡ BP" xfId="814"/>
    <cellStyle name="￥横付け" xfId="815"/>
    <cellStyle name="￥横付け 2" xfId="816"/>
    <cellStyle name="_x0001_·?_x0001_··?" xfId="817"/>
    <cellStyle name="_x0001_·?_x0001_··? 2" xfId="818"/>
    <cellStyle name="_x0001_・｢_x0001_・・義" xfId="819"/>
    <cellStyle name="_x0001_・｢_x0001_・・義 2" xfId="820"/>
    <cellStyle name="•W€_Cash Flow Yaesu" xfId="821"/>
    <cellStyle name="•W_surces &amp; uses" xfId="822"/>
    <cellStyle name="W_IIïÐTµ" xfId="823"/>
    <cellStyle name="1Normal" xfId="824"/>
    <cellStyle name="20% - Accent1" xfId="825"/>
    <cellStyle name="20% - Accent1 2" xfId="826"/>
    <cellStyle name="20% - Accent1 3" xfId="827"/>
    <cellStyle name="20% - Accent1 4" xfId="828"/>
    <cellStyle name="20% - Accent2" xfId="829"/>
    <cellStyle name="20% - Accent2 2" xfId="830"/>
    <cellStyle name="20% - Accent2 3" xfId="831"/>
    <cellStyle name="20% - Accent2 4" xfId="832"/>
    <cellStyle name="20% - Accent3" xfId="833"/>
    <cellStyle name="20% - Accent3 2" xfId="834"/>
    <cellStyle name="20% - Accent3 3" xfId="835"/>
    <cellStyle name="20% - Accent3 4" xfId="836"/>
    <cellStyle name="20% - Accent4" xfId="837"/>
    <cellStyle name="20% - Accent4 2" xfId="838"/>
    <cellStyle name="20% - Accent4 3" xfId="839"/>
    <cellStyle name="20% - Accent4 4" xfId="840"/>
    <cellStyle name="20% - Accent5" xfId="841"/>
    <cellStyle name="20% - Accent5 2" xfId="842"/>
    <cellStyle name="20% - Accent5 3" xfId="843"/>
    <cellStyle name="20% - Accent5 4" xfId="844"/>
    <cellStyle name="20% - Accent6" xfId="845"/>
    <cellStyle name="20% - Accent6 2" xfId="846"/>
    <cellStyle name="20% - Accent6 3" xfId="847"/>
    <cellStyle name="20% - Accent6 4" xfId="848"/>
    <cellStyle name="20% - アクセント 1" xfId="849"/>
    <cellStyle name="20% - アクセント 2" xfId="850"/>
    <cellStyle name="20% - アクセント 3" xfId="851"/>
    <cellStyle name="20% - アクセント 4" xfId="852"/>
    <cellStyle name="20% - アクセント 5" xfId="853"/>
    <cellStyle name="20% - アクセント 6" xfId="854"/>
    <cellStyle name="40% - Accent1" xfId="855"/>
    <cellStyle name="40% - Accent1 2" xfId="856"/>
    <cellStyle name="40% - Accent1 3" xfId="857"/>
    <cellStyle name="40% - Accent1 4" xfId="858"/>
    <cellStyle name="40% - Accent2" xfId="859"/>
    <cellStyle name="40% - Accent2 2" xfId="860"/>
    <cellStyle name="40% - Accent2 3" xfId="861"/>
    <cellStyle name="40% - Accent2 4" xfId="862"/>
    <cellStyle name="40% - Accent3" xfId="863"/>
    <cellStyle name="40% - Accent3 2" xfId="864"/>
    <cellStyle name="40% - Accent3 3" xfId="865"/>
    <cellStyle name="40% - Accent3 4" xfId="866"/>
    <cellStyle name="40% - Accent4" xfId="867"/>
    <cellStyle name="40% - Accent4 2" xfId="868"/>
    <cellStyle name="40% - Accent4 3" xfId="869"/>
    <cellStyle name="40% - Accent4 4" xfId="870"/>
    <cellStyle name="40% - Accent5" xfId="871"/>
    <cellStyle name="40% - Accent5 2" xfId="872"/>
    <cellStyle name="40% - Accent5 3" xfId="873"/>
    <cellStyle name="40% - Accent5 4" xfId="874"/>
    <cellStyle name="40% - Accent6" xfId="875"/>
    <cellStyle name="40% - Accent6 2" xfId="876"/>
    <cellStyle name="40% - Accent6 3" xfId="877"/>
    <cellStyle name="40% - Accent6 4" xfId="878"/>
    <cellStyle name="40% - アクセント 1" xfId="879"/>
    <cellStyle name="40% - アクセント 2" xfId="880"/>
    <cellStyle name="40% - アクセント 3" xfId="881"/>
    <cellStyle name="40% - アクセント 4" xfId="882"/>
    <cellStyle name="40% - アクセント 5" xfId="883"/>
    <cellStyle name="40% - アクセント 6" xfId="884"/>
    <cellStyle name="6-0" xfId="885"/>
    <cellStyle name="60% - Accent1" xfId="886"/>
    <cellStyle name="60% - Accent1 2" xfId="887"/>
    <cellStyle name="60% - Accent1 3" xfId="888"/>
    <cellStyle name="60% - Accent1 4" xfId="889"/>
    <cellStyle name="60% - Accent2" xfId="890"/>
    <cellStyle name="60% - Accent2 2" xfId="891"/>
    <cellStyle name="60% - Accent2 3" xfId="892"/>
    <cellStyle name="60% - Accent2 4" xfId="893"/>
    <cellStyle name="60% - Accent3" xfId="894"/>
    <cellStyle name="60% - Accent3 2" xfId="895"/>
    <cellStyle name="60% - Accent3 3" xfId="896"/>
    <cellStyle name="60% - Accent3 4" xfId="897"/>
    <cellStyle name="60% - Accent4" xfId="898"/>
    <cellStyle name="60% - Accent4 2" xfId="899"/>
    <cellStyle name="60% - Accent4 3" xfId="900"/>
    <cellStyle name="60% - Accent4 4" xfId="901"/>
    <cellStyle name="60% - Accent5" xfId="902"/>
    <cellStyle name="60% - Accent5 2" xfId="903"/>
    <cellStyle name="60% - Accent5 3" xfId="904"/>
    <cellStyle name="60% - Accent5 4" xfId="905"/>
    <cellStyle name="60% - Accent6" xfId="906"/>
    <cellStyle name="60% - Accent6 2" xfId="907"/>
    <cellStyle name="60% - Accent6 3" xfId="908"/>
    <cellStyle name="60% - Accent6 4" xfId="909"/>
    <cellStyle name="60% - アクセント 1" xfId="910"/>
    <cellStyle name="60% - アクセント 2" xfId="911"/>
    <cellStyle name="60% - アクセント 3" xfId="912"/>
    <cellStyle name="60% - アクセント 4" xfId="913"/>
    <cellStyle name="60% - アクセント 5" xfId="914"/>
    <cellStyle name="60% - アクセント 6" xfId="915"/>
    <cellStyle name="A" xfId="916"/>
    <cellStyle name="Accent1" xfId="917"/>
    <cellStyle name="Accent1 2" xfId="918"/>
    <cellStyle name="Accent1 3" xfId="919"/>
    <cellStyle name="Accent1 4" xfId="920"/>
    <cellStyle name="Accent2" xfId="921"/>
    <cellStyle name="Accent2 2" xfId="922"/>
    <cellStyle name="Accent2 3" xfId="923"/>
    <cellStyle name="Accent2 4" xfId="924"/>
    <cellStyle name="Accent3" xfId="925"/>
    <cellStyle name="Accent3 2" xfId="926"/>
    <cellStyle name="Accent3 3" xfId="927"/>
    <cellStyle name="Accent3 4" xfId="928"/>
    <cellStyle name="Accent4" xfId="929"/>
    <cellStyle name="Accent4 2" xfId="930"/>
    <cellStyle name="Accent4 3" xfId="931"/>
    <cellStyle name="Accent4 4" xfId="932"/>
    <cellStyle name="Accent5" xfId="933"/>
    <cellStyle name="Accent5 2" xfId="934"/>
    <cellStyle name="Accent5 3" xfId="935"/>
    <cellStyle name="Accent5 4" xfId="936"/>
    <cellStyle name="Accent6" xfId="937"/>
    <cellStyle name="Accent6 2" xfId="938"/>
    <cellStyle name="Accent6 3" xfId="939"/>
    <cellStyle name="Accent6 4" xfId="940"/>
    <cellStyle name="AFE" xfId="941"/>
    <cellStyle name="Bad" xfId="942"/>
    <cellStyle name="Bad 2" xfId="943"/>
    <cellStyle name="Bad 3" xfId="944"/>
    <cellStyle name="Bad 4" xfId="945"/>
    <cellStyle name="Blank [$]" xfId="946"/>
    <cellStyle name="Blank [%]" xfId="947"/>
    <cellStyle name="Blank [,]" xfId="948"/>
    <cellStyle name="Blank [1$]" xfId="949"/>
    <cellStyle name="Blank [1%]" xfId="950"/>
    <cellStyle name="Blank [1,]" xfId="951"/>
    <cellStyle name="Blank [2$]" xfId="952"/>
    <cellStyle name="Blank [2%]" xfId="953"/>
    <cellStyle name="Blank [2,]" xfId="954"/>
    <cellStyle name="Blank [3$]" xfId="955"/>
    <cellStyle name="Blank [3%]" xfId="956"/>
    <cellStyle name="Blank [3,]" xfId="957"/>
    <cellStyle name="Blank [D-M-Y]" xfId="958"/>
    <cellStyle name="Blank [K,]" xfId="959"/>
    <cellStyle name="BLUE" xfId="960"/>
    <cellStyle name="BLUE/桁区切り" xfId="961"/>
    <cellStyle name="Bold/Border" xfId="962"/>
    <cellStyle name="Bold8" xfId="963"/>
    <cellStyle name="BoldItalicNoUnderline" xfId="964"/>
    <cellStyle name="BoldSDoubUnderlineBack" xfId="965"/>
    <cellStyle name="BoldSingUnderline" xfId="966"/>
    <cellStyle name="Border Heavy" xfId="967"/>
    <cellStyle name="Border Thin" xfId="968"/>
    <cellStyle name="bottomHeavy" xfId="969"/>
    <cellStyle name="bottomHeavy-w-left" xfId="970"/>
    <cellStyle name="Brackets0" xfId="971"/>
    <cellStyle name="Bullet" xfId="972"/>
    <cellStyle name="Bullet 2" xfId="973"/>
    <cellStyle name="Calc Currency (0)" xfId="974"/>
    <cellStyle name="Calc Currency (0) 2" xfId="975"/>
    <cellStyle name="Calc Currency (2)" xfId="976"/>
    <cellStyle name="Calc Percent (0)" xfId="977"/>
    <cellStyle name="Calc Percent (1)" xfId="978"/>
    <cellStyle name="Calc Percent (2)" xfId="979"/>
    <cellStyle name="Calc Units (0)" xfId="980"/>
    <cellStyle name="Calc Units (1)" xfId="981"/>
    <cellStyle name="Calc Units (2)" xfId="982"/>
    <cellStyle name="Calculation" xfId="983"/>
    <cellStyle name="Calculation 2" xfId="984"/>
    <cellStyle name="Calculation 3" xfId="985"/>
    <cellStyle name="Calculation 4" xfId="986"/>
    <cellStyle name="Change A&amp;ll" xfId="987"/>
    <cellStyle name="Check Cell" xfId="988"/>
    <cellStyle name="Check Cell 2" xfId="989"/>
    <cellStyle name="Check Cell 3" xfId="990"/>
    <cellStyle name="Check Cell 4" xfId="991"/>
    <cellStyle name="ColumnHeading" xfId="992"/>
    <cellStyle name="Comma" xfId="993"/>
    <cellStyle name="Comma  - Style1" xfId="994"/>
    <cellStyle name="Comma  - Style1 2" xfId="995"/>
    <cellStyle name="Comma  - Style2" xfId="996"/>
    <cellStyle name="Comma  - Style2 2" xfId="997"/>
    <cellStyle name="Comma  - Style3" xfId="998"/>
    <cellStyle name="Comma  - Style3 2" xfId="999"/>
    <cellStyle name="Comma  - Style4" xfId="1000"/>
    <cellStyle name="Comma  - Style4 2" xfId="1001"/>
    <cellStyle name="Comma  - Style5" xfId="1002"/>
    <cellStyle name="Comma  - Style5 2" xfId="1003"/>
    <cellStyle name="Comma  - Style6" xfId="1004"/>
    <cellStyle name="Comma  - Style6 2" xfId="1005"/>
    <cellStyle name="Comma  - Style7" xfId="1006"/>
    <cellStyle name="Comma  - Style7 2" xfId="1007"/>
    <cellStyle name="Comma  - Style8" xfId="1008"/>
    <cellStyle name="Comma  - Style8 2" xfId="1009"/>
    <cellStyle name="Comma (0)" xfId="1010"/>
    <cellStyle name="Comma (1)" xfId="1011"/>
    <cellStyle name="Comma [0]" xfId="1012"/>
    <cellStyle name="Comma [0] 2" xfId="1013"/>
    <cellStyle name="Comma [0] 3" xfId="1014"/>
    <cellStyle name="Comma [00]" xfId="1015"/>
    <cellStyle name="Comma [1]" xfId="1016"/>
    <cellStyle name="Comma [2]" xfId="1017"/>
    <cellStyle name="Comma [3]" xfId="1018"/>
    <cellStyle name="Comma 10" xfId="1019"/>
    <cellStyle name="Comma 10 2" xfId="1020"/>
    <cellStyle name="Comma 11" xfId="1021"/>
    <cellStyle name="Comma 11 2" xfId="1022"/>
    <cellStyle name="Comma 12" xfId="1023"/>
    <cellStyle name="Comma 12 2" xfId="1024"/>
    <cellStyle name="Comma 13" xfId="1025"/>
    <cellStyle name="Comma 13 2" xfId="1026"/>
    <cellStyle name="Comma 14" xfId="1027"/>
    <cellStyle name="Comma 14 2" xfId="1028"/>
    <cellStyle name="Comma 15" xfId="1029"/>
    <cellStyle name="Comma 15 2" xfId="1030"/>
    <cellStyle name="Comma 16" xfId="1031"/>
    <cellStyle name="Comma 16 2" xfId="1032"/>
    <cellStyle name="Comma 17" xfId="1033"/>
    <cellStyle name="Comma 17 2" xfId="1034"/>
    <cellStyle name="Comma 18" xfId="1035"/>
    <cellStyle name="Comma 18 2" xfId="1036"/>
    <cellStyle name="Comma 19" xfId="1037"/>
    <cellStyle name="Comma 19 2" xfId="1038"/>
    <cellStyle name="Comma 2" xfId="1039"/>
    <cellStyle name="Comma 2 2" xfId="1040"/>
    <cellStyle name="Comma 2 3" xfId="1041"/>
    <cellStyle name="Comma 2 3 2" xfId="1042"/>
    <cellStyle name="Comma 2 4" xfId="1043"/>
    <cellStyle name="Comma 20" xfId="1044"/>
    <cellStyle name="Comma 20 2" xfId="1045"/>
    <cellStyle name="Comma 21" xfId="1046"/>
    <cellStyle name="Comma 21 2" xfId="1047"/>
    <cellStyle name="Comma 22" xfId="1048"/>
    <cellStyle name="Comma 22 2" xfId="1049"/>
    <cellStyle name="Comma 22 3" xfId="1050"/>
    <cellStyle name="Comma 23" xfId="1051"/>
    <cellStyle name="Comma 23 2" xfId="1052"/>
    <cellStyle name="Comma 24" xfId="1053"/>
    <cellStyle name="Comma 25" xfId="1054"/>
    <cellStyle name="Comma 26" xfId="1055"/>
    <cellStyle name="Comma 27" xfId="1056"/>
    <cellStyle name="Comma 28" xfId="1057"/>
    <cellStyle name="Comma 29" xfId="1058"/>
    <cellStyle name="Comma 3" xfId="1059"/>
    <cellStyle name="Comma 3 2" xfId="1060"/>
    <cellStyle name="Comma 3 3" xfId="1061"/>
    <cellStyle name="Comma 30" xfId="1062"/>
    <cellStyle name="Comma 31" xfId="1063"/>
    <cellStyle name="Comma 32" xfId="1064"/>
    <cellStyle name="Comma 33" xfId="1065"/>
    <cellStyle name="Comma 34" xfId="1066"/>
    <cellStyle name="Comma 35" xfId="1067"/>
    <cellStyle name="Comma 36" xfId="1068"/>
    <cellStyle name="Comma 37" xfId="1069"/>
    <cellStyle name="Comma 38" xfId="1070"/>
    <cellStyle name="Comma 39" xfId="1071"/>
    <cellStyle name="Comma 4" xfId="1072"/>
    <cellStyle name="Comma 4 2" xfId="1073"/>
    <cellStyle name="Comma 4 2 2" xfId="1074"/>
    <cellStyle name="Comma 40" xfId="1075"/>
    <cellStyle name="Comma 41" xfId="1076"/>
    <cellStyle name="Comma 42" xfId="1077"/>
    <cellStyle name="Comma 43" xfId="1078"/>
    <cellStyle name="Comma 44" xfId="1079"/>
    <cellStyle name="Comma 45" xfId="1080"/>
    <cellStyle name="Comma 46" xfId="1081"/>
    <cellStyle name="Comma 47" xfId="1082"/>
    <cellStyle name="Comma 5" xfId="1083"/>
    <cellStyle name="Comma 6" xfId="1084"/>
    <cellStyle name="Comma 6 2" xfId="1085"/>
    <cellStyle name="Comma 7" xfId="1086"/>
    <cellStyle name="Comma 7 2" xfId="1087"/>
    <cellStyle name="Comma 8" xfId="1088"/>
    <cellStyle name="Comma 8 2" xfId="1089"/>
    <cellStyle name="Comma 9" xfId="1090"/>
    <cellStyle name="Comma 9 2" xfId="1091"/>
    <cellStyle name="Comma[0]" xfId="1092"/>
    <cellStyle name="Comma[2]" xfId="1093"/>
    <cellStyle name="Comma0" xfId="1094"/>
    <cellStyle name="Comma0 - Modelo1" xfId="1095"/>
    <cellStyle name="Comma0 - Style1" xfId="1096"/>
    <cellStyle name="Comma0 2" xfId="1097"/>
    <cellStyle name="Comma0 3" xfId="1098"/>
    <cellStyle name="Comma0 4" xfId="1099"/>
    <cellStyle name="Comma0 5" xfId="1100"/>
    <cellStyle name="Comma0 6" xfId="1101"/>
    <cellStyle name="Comma0 7" xfId="1102"/>
    <cellStyle name="Comma0 8" xfId="1103"/>
    <cellStyle name="Comma1 - Modelo2" xfId="1104"/>
    <cellStyle name="Comma1 - Style2" xfId="1105"/>
    <cellStyle name="CommaFixed" xfId="1106"/>
    <cellStyle name="CommaNoDec" xfId="1107"/>
    <cellStyle name="CommaNoDecTot" xfId="1108"/>
    <cellStyle name="CommaTotTop" xfId="1109"/>
    <cellStyle name="CommaTotTopNoDec" xfId="1110"/>
    <cellStyle name="Contracts" xfId="1111"/>
    <cellStyle name="Copied" xfId="1112"/>
    <cellStyle name="Curr?ncy [0]_Sheet1_1" xfId="1113"/>
    <cellStyle name="Currency" xfId="1114"/>
    <cellStyle name="Currency (0)" xfId="1115"/>
    <cellStyle name="Currency (1)" xfId="1116"/>
    <cellStyle name="Currency [¥]" xfId="1117"/>
    <cellStyle name="Currency [¥] 2" xfId="1118"/>
    <cellStyle name="Currency [0]" xfId="1119"/>
    <cellStyle name="Currency [00]" xfId="1120"/>
    <cellStyle name="Currency [1]" xfId="1121"/>
    <cellStyle name="Currency [2]" xfId="1122"/>
    <cellStyle name="Currency [3]" xfId="1123"/>
    <cellStyle name="Currency 10" xfId="1124"/>
    <cellStyle name="Currency 11" xfId="1125"/>
    <cellStyle name="Currency 12" xfId="1126"/>
    <cellStyle name="Currency 13" xfId="1127"/>
    <cellStyle name="Currency 14" xfId="1128"/>
    <cellStyle name="Currency 15" xfId="1129"/>
    <cellStyle name="Currency 16" xfId="1130"/>
    <cellStyle name="Currency 17" xfId="1131"/>
    <cellStyle name="Currency 18" xfId="1132"/>
    <cellStyle name="Currency 19" xfId="1133"/>
    <cellStyle name="Currency 2" xfId="1134"/>
    <cellStyle name="Currency 2 2" xfId="1135"/>
    <cellStyle name="Currency 2 2 2" xfId="1136"/>
    <cellStyle name="Currency 20" xfId="1137"/>
    <cellStyle name="Currency 21" xfId="1138"/>
    <cellStyle name="Currency 22" xfId="1139"/>
    <cellStyle name="Currency 23" xfId="1140"/>
    <cellStyle name="Currency 24" xfId="1141"/>
    <cellStyle name="Currency 25" xfId="1142"/>
    <cellStyle name="Currency 26" xfId="1143"/>
    <cellStyle name="Currency 27" xfId="1144"/>
    <cellStyle name="Currency 28" xfId="1145"/>
    <cellStyle name="Currency 29" xfId="1146"/>
    <cellStyle name="Currency 3" xfId="1147"/>
    <cellStyle name="Currency 3 2" xfId="1148"/>
    <cellStyle name="Currency 4" xfId="1149"/>
    <cellStyle name="Currency 4 2 2" xfId="1150"/>
    <cellStyle name="Currency 5" xfId="1151"/>
    <cellStyle name="Currency 5 2" xfId="1152"/>
    <cellStyle name="Currency 5 3" xfId="1153"/>
    <cellStyle name="Currency 5 4" xfId="1154"/>
    <cellStyle name="Currency 6" xfId="1155"/>
    <cellStyle name="Currency 6 2" xfId="1156"/>
    <cellStyle name="Currency 7" xfId="1157"/>
    <cellStyle name="Currency 7 2" xfId="1158"/>
    <cellStyle name="Currency 8" xfId="1159"/>
    <cellStyle name="Currency 8 2" xfId="1160"/>
    <cellStyle name="Currency 9" xfId="1161"/>
    <cellStyle name="Currency 9 2" xfId="1162"/>
    <cellStyle name="Currency$[0]" xfId="1163"/>
    <cellStyle name="Currency$[2]" xfId="1164"/>
    <cellStyle name="Currency\[0]" xfId="1165"/>
    <cellStyle name="Currency\[0] 2" xfId="1166"/>
    <cellStyle name="CurrencyTotTop[" xfId="1167"/>
    <cellStyle name="D" xfId="1168"/>
    <cellStyle name="Dash" xfId="1169"/>
    <cellStyle name="Dash 2" xfId="1170"/>
    <cellStyle name="Date" xfId="1171"/>
    <cellStyle name="Date (m/d/y)" xfId="1172"/>
    <cellStyle name="Date [D-M-Y]" xfId="1173"/>
    <cellStyle name="Date [M/D/Y]" xfId="1174"/>
    <cellStyle name="Date [M/Y]" xfId="1175"/>
    <cellStyle name="Date [M-Y]" xfId="1176"/>
    <cellStyle name="Date_【大森H】マスターリース賃料内訳" xfId="1177"/>
    <cellStyle name="DATETIME" xfId="1178"/>
    <cellStyle name="dgw" xfId="1179"/>
    <cellStyle name="DLJ Terms" xfId="1180"/>
    <cellStyle name="Dollars" xfId="1181"/>
    <cellStyle name="Entered" xfId="1182"/>
    <cellStyle name="entry" xfId="1183"/>
    <cellStyle name="Euro" xfId="1184"/>
    <cellStyle name="EvenBodyShade" xfId="1185"/>
    <cellStyle name="Explanatory Text" xfId="1186"/>
    <cellStyle name="Explanatory Text 2" xfId="1187"/>
    <cellStyle name="Explanatory Text 3" xfId="1188"/>
    <cellStyle name="Explanatory Text 4" xfId="1189"/>
    <cellStyle name="EYtext" xfId="1190"/>
    <cellStyle name="F1" xfId="1191"/>
    <cellStyle name="F2" xfId="1192"/>
    <cellStyle name="F3" xfId="1193"/>
    <cellStyle name="F4" xfId="1194"/>
    <cellStyle name="F5" xfId="1195"/>
    <cellStyle name="F6" xfId="1196"/>
    <cellStyle name="F7" xfId="1197"/>
    <cellStyle name="F8" xfId="1198"/>
    <cellStyle name="Followed Hyperlink" xfId="1199"/>
    <cellStyle name="Fraction" xfId="1200"/>
    <cellStyle name="Fraction [8]" xfId="1201"/>
    <cellStyle name="Fraction [Bl]" xfId="1202"/>
    <cellStyle name="Good" xfId="1203"/>
    <cellStyle name="Good 2" xfId="1204"/>
    <cellStyle name="Good 3" xfId="1205"/>
    <cellStyle name="Good 4" xfId="1206"/>
    <cellStyle name="GrandTotal" xfId="1207"/>
    <cellStyle name="Grey" xfId="1208"/>
    <cellStyle name="Grey 2" xfId="1209"/>
    <cellStyle name="Head1" xfId="1210"/>
    <cellStyle name="Head2" xfId="1211"/>
    <cellStyle name="Head3" xfId="1212"/>
    <cellStyle name="Head4" xfId="1213"/>
    <cellStyle name="Head5" xfId="1214"/>
    <cellStyle name="Head6" xfId="1215"/>
    <cellStyle name="Head7" xfId="1216"/>
    <cellStyle name="Head8" xfId="1217"/>
    <cellStyle name="Head9" xfId="1218"/>
    <cellStyle name="Header1" xfId="1219"/>
    <cellStyle name="Header2" xfId="1220"/>
    <cellStyle name="heading" xfId="1221"/>
    <cellStyle name="Heading 1" xfId="1222"/>
    <cellStyle name="Heading 1 2" xfId="1223"/>
    <cellStyle name="Heading 1 3" xfId="1224"/>
    <cellStyle name="Heading 1 4" xfId="1225"/>
    <cellStyle name="Heading 2" xfId="1226"/>
    <cellStyle name="Heading 2 2" xfId="1227"/>
    <cellStyle name="Heading 2 3" xfId="1228"/>
    <cellStyle name="Heading 2 4" xfId="1229"/>
    <cellStyle name="Heading 3" xfId="1230"/>
    <cellStyle name="Heading 3 2" xfId="1231"/>
    <cellStyle name="Heading 3 3" xfId="1232"/>
    <cellStyle name="Heading 3 4" xfId="1233"/>
    <cellStyle name="Heading 4" xfId="1234"/>
    <cellStyle name="Heading 4 2" xfId="1235"/>
    <cellStyle name="Heading 4 3" xfId="1236"/>
    <cellStyle name="Heading 4 4" xfId="1237"/>
    <cellStyle name="HeadShade" xfId="1238"/>
    <cellStyle name="Hidden" xfId="1239"/>
    <cellStyle name="Hyperlink" xfId="1240"/>
    <cellStyle name="I" xfId="1241"/>
    <cellStyle name="Inhaltsverzeichnispunke" xfId="1242"/>
    <cellStyle name="Input" xfId="1243"/>
    <cellStyle name="Input [yellow]" xfId="1244"/>
    <cellStyle name="Input [yellow] 2" xfId="1245"/>
    <cellStyle name="Input 10" xfId="1246"/>
    <cellStyle name="Input 11" xfId="1247"/>
    <cellStyle name="Input 12" xfId="1248"/>
    <cellStyle name="Input 2" xfId="1249"/>
    <cellStyle name="Input 3" xfId="1250"/>
    <cellStyle name="Input 4" xfId="1251"/>
    <cellStyle name="Input 5" xfId="1252"/>
    <cellStyle name="Input 6" xfId="1253"/>
    <cellStyle name="Input 7" xfId="1254"/>
    <cellStyle name="Input 8" xfId="1255"/>
    <cellStyle name="Input 9" xfId="1256"/>
    <cellStyle name="InputBlueFont" xfId="1257"/>
    <cellStyle name="left" xfId="1258"/>
    <cellStyle name="Linked Cell" xfId="1259"/>
    <cellStyle name="Linked Cell 2" xfId="1260"/>
    <cellStyle name="Linked Cell 3" xfId="1261"/>
    <cellStyle name="Linked Cell 4" xfId="1262"/>
    <cellStyle name="M" xfId="1263"/>
    <cellStyle name="MainData" xfId="1264"/>
    <cellStyle name="MajorTotal" xfId="1265"/>
    <cellStyle name="Millares [0]_pldt" xfId="1266"/>
    <cellStyle name="Millares_pldt" xfId="1267"/>
    <cellStyle name="Milliers [0]_laroux" xfId="1268"/>
    <cellStyle name="Milliers_laroux" xfId="1269"/>
    <cellStyle name="Moneda [0]_pldt" xfId="1270"/>
    <cellStyle name="Moneda_pldt" xfId="1271"/>
    <cellStyle name="Mon騁aire [0]_laroux" xfId="1272"/>
    <cellStyle name="Mon騁aire_laroux" xfId="1273"/>
    <cellStyle name="Multiple" xfId="1274"/>
    <cellStyle name="Multiple [0]" xfId="1275"/>
    <cellStyle name="Multiple [1]" xfId="1276"/>
    <cellStyle name="Multiple_●4月度札幌泉ビル（20070301-20070331）" xfId="1277"/>
    <cellStyle name="Neutral" xfId="1278"/>
    <cellStyle name="Neutral 2" xfId="1279"/>
    <cellStyle name="Neutral 3" xfId="1280"/>
    <cellStyle name="Neutral 4" xfId="1281"/>
    <cellStyle name="new" xfId="1282"/>
    <cellStyle name="new 2" xfId="1283"/>
    <cellStyle name="new change" xfId="1284"/>
    <cellStyle name="new_071103_Keypoint_Forecast_2007_&amp;_2008(1)" xfId="1285"/>
    <cellStyle name="no dec" xfId="1286"/>
    <cellStyle name="norma" xfId="1287"/>
    <cellStyle name="Normal - Style1" xfId="1288"/>
    <cellStyle name="Normal - Style1 2" xfId="1289"/>
    <cellStyle name="Normal 10" xfId="1290"/>
    <cellStyle name="Normal 11" xfId="1291"/>
    <cellStyle name="Normal 12" xfId="1292"/>
    <cellStyle name="Normal 13" xfId="1293"/>
    <cellStyle name="Normal 14" xfId="1294"/>
    <cellStyle name="Normal 15" xfId="1295"/>
    <cellStyle name="Normal 16" xfId="1296"/>
    <cellStyle name="Normal 17" xfId="1297"/>
    <cellStyle name="Normal 18" xfId="1298"/>
    <cellStyle name="Normal 19" xfId="1299"/>
    <cellStyle name="Normal 2" xfId="1300"/>
    <cellStyle name="Normal 2 2" xfId="1301"/>
    <cellStyle name="Normal 2 2 2" xfId="1302"/>
    <cellStyle name="Normal 2 3" xfId="1303"/>
    <cellStyle name="Normal 2 4" xfId="1304"/>
    <cellStyle name="Normal 20" xfId="1305"/>
    <cellStyle name="Normal 21" xfId="1306"/>
    <cellStyle name="Normal 22" xfId="1307"/>
    <cellStyle name="Normal 3" xfId="1308"/>
    <cellStyle name="Normal 3 2" xfId="1309"/>
    <cellStyle name="Normal 3_55MKT -Financial Report - Sep 09(1)" xfId="1310"/>
    <cellStyle name="Normal 4" xfId="1311"/>
    <cellStyle name="Normal 5" xfId="1312"/>
    <cellStyle name="Normal 5 2" xfId="1313"/>
    <cellStyle name="Normal 6" xfId="1314"/>
    <cellStyle name="Normal 7" xfId="1315"/>
    <cellStyle name="Normal 8" xfId="1316"/>
    <cellStyle name="Normal 8 2" xfId="1317"/>
    <cellStyle name="Normal 9" xfId="1318"/>
    <cellStyle name="Normal 9 2" xfId="1319"/>
    <cellStyle name="NormalBack" xfId="1320"/>
    <cellStyle name="NormalBorder" xfId="1321"/>
    <cellStyle name="NormalLeft" xfId="1322"/>
    <cellStyle name="NormalOPrint_Module_E (2)" xfId="1323"/>
    <cellStyle name="NormalRightNum" xfId="1324"/>
    <cellStyle name="NormalRightPercent" xfId="1325"/>
    <cellStyle name="Norm伀l_D_TR_OI" xfId="1326"/>
    <cellStyle name="Note" xfId="1327"/>
    <cellStyle name="Note 2" xfId="1328"/>
    <cellStyle name="Note 3" xfId="1329"/>
    <cellStyle name="Note 4" xfId="1330"/>
    <cellStyle name="nPlode1" xfId="1331"/>
    <cellStyle name="nPlosion" xfId="1332"/>
    <cellStyle name="NPRO" xfId="1333"/>
    <cellStyle name="OddBodyShade" xfId="1334"/>
    <cellStyle name="Œ…‹æØ‚è [0.00]_CF(5yrs)" xfId="1335"/>
    <cellStyle name="Œ…‹æØ‚è_Kyowa2 " xfId="1336"/>
    <cellStyle name="OutlineSpec" xfId="1337"/>
    <cellStyle name="Output" xfId="1338"/>
    <cellStyle name="Output 2" xfId="1339"/>
    <cellStyle name="Output 3" xfId="1340"/>
    <cellStyle name="Output 4" xfId="1341"/>
    <cellStyle name="Overscore" xfId="1342"/>
    <cellStyle name="Overunder" xfId="1343"/>
    <cellStyle name="P" xfId="1344"/>
    <cellStyle name="Page Heading Large" xfId="1345"/>
    <cellStyle name="Page Heading Small" xfId="1346"/>
    <cellStyle name="Percent" xfId="1347"/>
    <cellStyle name="Percent (1)" xfId="1348"/>
    <cellStyle name="Percent (2)" xfId="1349"/>
    <cellStyle name="Percent [0]" xfId="1350"/>
    <cellStyle name="Percent [1]" xfId="1351"/>
    <cellStyle name="Percent [2]" xfId="1352"/>
    <cellStyle name="Percent [2] 2" xfId="1353"/>
    <cellStyle name="Percent [3]" xfId="1354"/>
    <cellStyle name="Percent 10" xfId="1355"/>
    <cellStyle name="Percent 10 2" xfId="1356"/>
    <cellStyle name="Percent 10 3" xfId="1357"/>
    <cellStyle name="Percent 10 4" xfId="1358"/>
    <cellStyle name="Percent 11" xfId="1359"/>
    <cellStyle name="Percent 12" xfId="1360"/>
    <cellStyle name="Percent 12 2" xfId="1361"/>
    <cellStyle name="Percent 13" xfId="1362"/>
    <cellStyle name="Percent 13 2" xfId="1363"/>
    <cellStyle name="Percent 14" xfId="1364"/>
    <cellStyle name="Percent 14 2" xfId="1365"/>
    <cellStyle name="Percent 15" xfId="1366"/>
    <cellStyle name="Percent 15 2" xfId="1367"/>
    <cellStyle name="Percent 15 3" xfId="1368"/>
    <cellStyle name="Percent 16" xfId="1369"/>
    <cellStyle name="Percent 16 2" xfId="1370"/>
    <cellStyle name="Percent 17" xfId="1371"/>
    <cellStyle name="Percent 17 2" xfId="1372"/>
    <cellStyle name="Percent 18" xfId="1373"/>
    <cellStyle name="Percent 18 2" xfId="1374"/>
    <cellStyle name="Percent 19" xfId="1375"/>
    <cellStyle name="Percent 19 2" xfId="1376"/>
    <cellStyle name="Percent 2" xfId="1377"/>
    <cellStyle name="Percent 2 2" xfId="1378"/>
    <cellStyle name="Percent 2 2 2" xfId="1379"/>
    <cellStyle name="Percent 2 3" xfId="1380"/>
    <cellStyle name="Percent 2 4" xfId="1381"/>
    <cellStyle name="Percent 2 5" xfId="1382"/>
    <cellStyle name="Percent 20" xfId="1383"/>
    <cellStyle name="Percent 21" xfId="1384"/>
    <cellStyle name="Percent 22" xfId="1385"/>
    <cellStyle name="Percent 23" xfId="1386"/>
    <cellStyle name="Percent 24" xfId="1387"/>
    <cellStyle name="Percent 25" xfId="1388"/>
    <cellStyle name="Percent 26" xfId="1389"/>
    <cellStyle name="Percent 27" xfId="1390"/>
    <cellStyle name="Percent 28" xfId="1391"/>
    <cellStyle name="Percent 29" xfId="1392"/>
    <cellStyle name="Percent 3" xfId="1393"/>
    <cellStyle name="Percent 3 2" xfId="1394"/>
    <cellStyle name="Percent 3 2 2" xfId="1395"/>
    <cellStyle name="Percent 30" xfId="1396"/>
    <cellStyle name="Percent 31" xfId="1397"/>
    <cellStyle name="Percent 32" xfId="1398"/>
    <cellStyle name="Percent 33" xfId="1399"/>
    <cellStyle name="Percent 34" xfId="1400"/>
    <cellStyle name="Percent 35" xfId="1401"/>
    <cellStyle name="Percent 36" xfId="1402"/>
    <cellStyle name="Percent 37" xfId="1403"/>
    <cellStyle name="Percent 38" xfId="1404"/>
    <cellStyle name="Percent 39" xfId="1405"/>
    <cellStyle name="Percent 4" xfId="1406"/>
    <cellStyle name="Percent 4 2" xfId="1407"/>
    <cellStyle name="Percent 5" xfId="1408"/>
    <cellStyle name="Percent 5 2" xfId="1409"/>
    <cellStyle name="Percent 6" xfId="1410"/>
    <cellStyle name="Percent 6 2" xfId="1411"/>
    <cellStyle name="Percent 7" xfId="1412"/>
    <cellStyle name="Percent 7 2" xfId="1413"/>
    <cellStyle name="Percent 8" xfId="1414"/>
    <cellStyle name="Percent 8 2" xfId="1415"/>
    <cellStyle name="Percent 9" xfId="1416"/>
    <cellStyle name="Percent 9 2" xfId="1417"/>
    <cellStyle name="Percent Hard" xfId="1418"/>
    <cellStyle name="Percent(4places)TotTop" xfId="1419"/>
    <cellStyle name="Percent[0]" xfId="1420"/>
    <cellStyle name="Percent[2]" xfId="1421"/>
    <cellStyle name="PercentTotal" xfId="1422"/>
    <cellStyle name="price" xfId="1423"/>
    <cellStyle name="PSChar" xfId="1424"/>
    <cellStyle name="PSChar 2" xfId="1425"/>
    <cellStyle name="PSDate" xfId="1426"/>
    <cellStyle name="PSDate 2" xfId="1427"/>
    <cellStyle name="PSDec" xfId="1428"/>
    <cellStyle name="PSDec 2" xfId="1429"/>
    <cellStyle name="PSHeading" xfId="1430"/>
    <cellStyle name="PSInt" xfId="1431"/>
    <cellStyle name="PSInt 2" xfId="1432"/>
    <cellStyle name="PSSpacer" xfId="1433"/>
    <cellStyle name="PSSpacer 2" xfId="1434"/>
    <cellStyle name="Reg1" xfId="1435"/>
    <cellStyle name="Reg2" xfId="1436"/>
    <cellStyle name="Reg3" xfId="1437"/>
    <cellStyle name="Reg4" xfId="1438"/>
    <cellStyle name="Reg5" xfId="1439"/>
    <cellStyle name="Reg6" xfId="1440"/>
    <cellStyle name="Reg7" xfId="1441"/>
    <cellStyle name="Reg8" xfId="1442"/>
    <cellStyle name="Reg9" xfId="1443"/>
    <cellStyle name="revised" xfId="1444"/>
    <cellStyle name="RevList" xfId="1445"/>
    <cellStyle name="section" xfId="1446"/>
    <cellStyle name="Shaded" xfId="1447"/>
    <cellStyle name="SpecialHeader" xfId="1448"/>
    <cellStyle name="Standard_NibanWB" xfId="1449"/>
    <cellStyle name="Style 1" xfId="1450"/>
    <cellStyle name="Style 2" xfId="1451"/>
    <cellStyle name="subhead" xfId="1452"/>
    <cellStyle name="SubHeader" xfId="1453"/>
    <cellStyle name="SubTotal" xfId="1454"/>
    <cellStyle name="Subtotal 2" xfId="1455"/>
    <cellStyle name="T" xfId="1456"/>
    <cellStyle name="t_Residential Bulk Strat_08.16.2005" xfId="1457"/>
    <cellStyle name="Table Col Head" xfId="1458"/>
    <cellStyle name="Table Sub Head" xfId="1459"/>
    <cellStyle name="Table Title" xfId="1460"/>
    <cellStyle name="Table Units" xfId="1461"/>
    <cellStyle name="TC_Comment" xfId="1462"/>
    <cellStyle name="Text [Bullet]" xfId="1463"/>
    <cellStyle name="Text [Dash]" xfId="1464"/>
    <cellStyle name="Text [Em-Dash]" xfId="1465"/>
    <cellStyle name="TIME" xfId="1466"/>
    <cellStyle name="Times" xfId="1467"/>
    <cellStyle name="Times [1]" xfId="1468"/>
    <cellStyle name="Times [2]" xfId="1469"/>
    <cellStyle name="Times New Roman" xfId="1470"/>
    <cellStyle name="Title" xfId="1471"/>
    <cellStyle name="Title 2" xfId="1472"/>
    <cellStyle name="Title 3" xfId="1473"/>
    <cellStyle name="title 4" xfId="1474"/>
    <cellStyle name="Title 5" xfId="1475"/>
    <cellStyle name="Title1" xfId="1476"/>
    <cellStyle name="TitleOther" xfId="1477"/>
    <cellStyle name="TopThick" xfId="1478"/>
    <cellStyle name="Total" xfId="1479"/>
    <cellStyle name="Total 2" xfId="1480"/>
    <cellStyle name="Total 3" xfId="1481"/>
    <cellStyle name="Total 4" xfId="1482"/>
    <cellStyle name="Total1" xfId="1483"/>
    <cellStyle name="Total2" xfId="1484"/>
    <cellStyle name="Total3" xfId="1485"/>
    <cellStyle name="Total4" xfId="1486"/>
    <cellStyle name="Total5" xfId="1487"/>
    <cellStyle name="Total6" xfId="1488"/>
    <cellStyle name="Total7" xfId="1489"/>
    <cellStyle name="Total8" xfId="1490"/>
    <cellStyle name="Total9" xfId="1491"/>
    <cellStyle name="Totals" xfId="1492"/>
    <cellStyle name="TotalsComma" xfId="1493"/>
    <cellStyle name="TotShade" xfId="1494"/>
    <cellStyle name="UB1" xfId="1495"/>
    <cellStyle name="UB2" xfId="1496"/>
    <cellStyle name="Underscore" xfId="1497"/>
    <cellStyle name="w12" xfId="1498"/>
    <cellStyle name="Warning Text" xfId="1499"/>
    <cellStyle name="Warning Text 2" xfId="1500"/>
    <cellStyle name="Warning Text 3" xfId="1501"/>
    <cellStyle name="Warning Text 4" xfId="1502"/>
    <cellStyle name="Year" xfId="1503"/>
    <cellStyle name="Year 2" xfId="1504"/>
    <cellStyle name="ZERO" xfId="1505"/>
    <cellStyle name="アクセント 1" xfId="1506"/>
    <cellStyle name="アクセント 2" xfId="1507"/>
    <cellStyle name="アクセント 3" xfId="1508"/>
    <cellStyle name="アクセント 4" xfId="1509"/>
    <cellStyle name="アクセント 5" xfId="1510"/>
    <cellStyle name="アクセント 6" xfId="1511"/>
    <cellStyle name="スタイル 1" xfId="1512"/>
    <cellStyle name="スタイル 1 2" xfId="1513"/>
    <cellStyle name="スタイル 2" xfId="1514"/>
    <cellStyle name="タイトル" xfId="1515"/>
    <cellStyle name="チェック セル" xfId="1516"/>
    <cellStyle name="どちらでもない" xfId="1517"/>
    <cellStyle name="パーセント 2" xfId="1518"/>
    <cellStyle name="パーセント 2 2" xfId="1519"/>
    <cellStyle name="パーセント()" xfId="1520"/>
    <cellStyle name="パーセント(0.00)" xfId="1521"/>
    <cellStyle name="パーセント[0.00]" xfId="1522"/>
    <cellStyle name="パーセント[0.00] 2" xfId="1523"/>
    <cellStyle name="パーセント[0.00] 3" xfId="1524"/>
    <cellStyle name="パターンＢ" xfId="1525"/>
    <cellStyle name="ﾌｫﾝﾄだけ" xfId="1526"/>
    <cellStyle name="メモ" xfId="1527"/>
    <cellStyle name="リンク セル" xfId="1528"/>
    <cellStyle name="지정되지 않음" xfId="1529"/>
    <cellStyle name="표준_Floor Area - Asiana -000419" xfId="1530"/>
    <cellStyle name="一般_Analysis 180903" xfId="1531"/>
    <cellStyle name="一覧標準" xfId="1532"/>
    <cellStyle name="上詰め" xfId="1533"/>
    <cellStyle name="下点線" xfId="1534"/>
    <cellStyle name="入力" xfId="1535"/>
    <cellStyle name="出力" xfId="1536"/>
    <cellStyle name="出金" xfId="1537"/>
    <cellStyle name="千分位_Letup Schedule" xfId="1538"/>
    <cellStyle name="在庫" xfId="1539"/>
    <cellStyle name="型番" xfId="1540"/>
    <cellStyle name="常规_09GL(9.30)" xfId="1541"/>
    <cellStyle name="悪い" xfId="1542"/>
    <cellStyle name="折り返し" xfId="1543"/>
    <cellStyle name="未定義" xfId="1544"/>
    <cellStyle name="桁区切り [0.0]" xfId="1545"/>
    <cellStyle name="桁区切り [0.00] 2" xfId="1546"/>
    <cellStyle name="桁区切り [0.00]_☆TMK目黒Variance Report" xfId="1547"/>
    <cellStyle name="桁区切り 2" xfId="1548"/>
    <cellStyle name="桁区切り_☆TMK目黒Variance Report" xfId="1549"/>
    <cellStyle name="標準 2" xfId="1550"/>
    <cellStyle name="標準 2 2" xfId="1551"/>
    <cellStyle name="標準[桁区切り無し]" xfId="1552"/>
    <cellStyle name="標準_【ＬＩＴＴＬＥ 大手前】ＭＯＮＴＨＬＹ ＲＥＰＯＲＴ（０６.０１）" xfId="1553"/>
    <cellStyle name="標準2" xfId="1554"/>
    <cellStyle name="標準３" xfId="1555"/>
    <cellStyle name="標準フォント" xfId="1556"/>
    <cellStyle name="禃宁垃㌠" xfId="1557"/>
    <cellStyle name="脱浦 [0.00]_?f?o疫善?ELp" xfId="1558"/>
    <cellStyle name="脱浦_?f?o疫善?ESO" xfId="1559"/>
    <cellStyle name="良い" xfId="1560"/>
    <cellStyle name="表旨巧・・ハイパーリンク" xfId="1561"/>
    <cellStyle name="見出し 1" xfId="1562"/>
    <cellStyle name="見出し 2" xfId="1563"/>
    <cellStyle name="見出し 3" xfId="1564"/>
    <cellStyle name="見出し 4" xfId="1565"/>
    <cellStyle name="見出し１" xfId="1566"/>
    <cellStyle name="計算" xfId="1567"/>
    <cellStyle name="説明文" xfId="1568"/>
    <cellStyle name="警告文" xfId="1569"/>
    <cellStyle name="貨幣_IRR 230803" xfId="1570"/>
    <cellStyle name="通貨 [0.00]_12目黒修繕" xfId="1571"/>
    <cellStyle name="通貨[$]" xfId="1572"/>
    <cellStyle name="通貨_Monthly-Sample#20" xfId="1573"/>
    <cellStyle name="隨後的超連結_CSMV_Mthly_ Sept 03" xfId="1574"/>
    <cellStyle name="集計" xfId="1575"/>
    <cellStyle name="靕ﾆﾞ・" xfId="1576"/>
    <cellStyle name="㼿" xfId="1577"/>
    <cellStyle name="㼿?" xfId="1578"/>
    <cellStyle name="㼿? 2" xfId="1579"/>
    <cellStyle name="㼿_レポート差替えシート" xfId="1580"/>
    <cellStyle name="㼿㼿" xfId="1581"/>
    <cellStyle name="㼿㼿 2" xfId="1582"/>
    <cellStyle name="㼿㼿?" xfId="1583"/>
    <cellStyle name="㼿㼿? 2" xfId="1584"/>
    <cellStyle name="㼿㼿_レポート差替えシート" xfId="1585"/>
    <cellStyle name="㼿㼿㼿" xfId="1586"/>
    <cellStyle name="㼿㼿㼿 2" xfId="1587"/>
    <cellStyle name="㼿㼿㼿?" xfId="1588"/>
    <cellStyle name="㼿㼿㼿? 2" xfId="1589"/>
    <cellStyle name="㼿㼿㼿_レポート差替えシート" xfId="1590"/>
    <cellStyle name="㼿㼿㼿㼿" xfId="1591"/>
    <cellStyle name="㼿㼿㼿㼿?" xfId="1592"/>
    <cellStyle name="㼿㼿㼿㼿㼿" xfId="1593"/>
    <cellStyle name="㼿㼿㼿㼿㼿 2" xfId="1594"/>
    <cellStyle name="㼿㼿㼿㼿㼿㼿" xfId="1595"/>
    <cellStyle name="㼿㼿㼿㼿㼿㼿?" xfId="1596"/>
    <cellStyle name="㼿㼿㼿㼿㼿㼿? 2" xfId="1597"/>
    <cellStyle name="㼿㼿㼿㼿㼿㼿㼿" xfId="1598"/>
    <cellStyle name="㼿㼿㼿㼿㼿㼿㼿㼿?" xfId="1599"/>
    <cellStyle name="㼿㼿㼿㼿㼿㼿㼿㼿㼿㼿" xfId="1600"/>
    <cellStyle name="㼿㼿㼿㼿㼿㼿㼿㼿㼿㼿㼿" xfId="1601"/>
    <cellStyle name="㼿㼿㼿㼿㼿㼿㼿㼿㼿㼿㼿?" xfId="1602"/>
    <cellStyle name="㼿㼿㼿㼿㼿㼿㼿㼿㼿㼿㼿? 2" xfId="1603"/>
    <cellStyle name="㼿㼿㼿㼿㼿㼿㼿㼿㼿㼿㼿?_レポート差替えシート" xfId="1604"/>
    <cellStyle name="㼿㼿㼿㼿㼿㼿㼿㼿㼿㼿㼿㼿㼿" xfId="1605"/>
    <cellStyle name="㼿㼿㼿㼿㼿㼿㼿㼿㼿㼿㼿㼿㼿 2" xfId="1606"/>
    <cellStyle name="㼿㼿㼿㼿㼿㼿㼿㼿㼿㼿㼿㼿㼿?" xfId="1607"/>
    <cellStyle name="㼿㼿㼿㼿㼿㼿㼿㼿㼿㼿㼿㼿㼿㼿" xfId="1608"/>
    <cellStyle name="㼿㼿㼿㼿㼿㼿㼿㼿㼿㼿㼿㼿㼿㼿 2" xfId="1609"/>
    <cellStyle name="㼿㼿㼿㼿㼿㼿㼿㼿㼿㼿㼿㼿㼿㼿?" xfId="1610"/>
    <cellStyle name="㼿㼿㼿㼿㼿㼿㼿㼿㼿㼿㼿㼿㼿㼿? 2" xfId="1611"/>
    <cellStyle name="㼿㼿㼿㼿㼿㼿㼿㼿㼿㼿㼿㼿㼿㼿㼿㼿㼿" xfId="1612"/>
    <cellStyle name="㼿㼿㼿㼿㼿㼿㼿㼿㼿㼿㼿㼿㼿㼿㼿㼿㼿㼿㼿㼿" xfId="1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tabSelected="1" view="pageBreakPreview" zoomScale="80" zoomScaleSheetLayoutView="80" zoomScalePageLayoutView="0" workbookViewId="0" topLeftCell="A1">
      <selection activeCell="B47" sqref="B47"/>
    </sheetView>
  </sheetViews>
  <sheetFormatPr defaultColWidth="8.8515625" defaultRowHeight="12.75"/>
  <cols>
    <col min="1" max="1" width="3.140625" style="13" customWidth="1"/>
    <col min="2" max="2" width="50.8515625" style="13" customWidth="1"/>
    <col min="3" max="3" width="14.421875" style="15" bestFit="1" customWidth="1"/>
    <col min="4" max="5" width="23.7109375" style="15" customWidth="1"/>
    <col min="6" max="6" width="15.7109375" style="13" customWidth="1"/>
    <col min="7" max="8" width="8.8515625" style="13" customWidth="1"/>
    <col min="9" max="9" width="10.28125" style="13" bestFit="1" customWidth="1"/>
    <col min="10" max="16384" width="8.8515625" style="13" customWidth="1"/>
  </cols>
  <sheetData>
    <row r="1" spans="1:5" s="32" customFormat="1" ht="15">
      <c r="A1" s="30" t="s">
        <v>33</v>
      </c>
      <c r="C1" s="31"/>
      <c r="D1" s="31"/>
      <c r="E1" s="25"/>
    </row>
    <row r="2" spans="1:5" s="32" customFormat="1" ht="15">
      <c r="A2" s="30" t="s">
        <v>200</v>
      </c>
      <c r="C2" s="31"/>
      <c r="D2" s="31"/>
      <c r="E2" s="25"/>
    </row>
    <row r="3" spans="1:5" s="32" customFormat="1" ht="9" customHeight="1">
      <c r="A3" s="30"/>
      <c r="C3" s="31"/>
      <c r="D3" s="31"/>
      <c r="E3" s="31"/>
    </row>
    <row r="4" spans="1:5" ht="12.75">
      <c r="A4" s="26" t="s">
        <v>9</v>
      </c>
      <c r="B4" s="11"/>
      <c r="C4" s="27"/>
      <c r="D4" s="27"/>
      <c r="E4" s="27"/>
    </row>
    <row r="5" ht="8.25" customHeight="1"/>
    <row r="6" spans="3:5" s="10" customFormat="1" ht="12.75">
      <c r="C6" s="170"/>
      <c r="D6" s="171" t="s">
        <v>42</v>
      </c>
      <c r="E6" s="171" t="s">
        <v>42</v>
      </c>
    </row>
    <row r="7" spans="1:6" s="10" customFormat="1" ht="12.75">
      <c r="A7" s="171"/>
      <c r="C7" s="171" t="s">
        <v>77</v>
      </c>
      <c r="D7" s="171" t="s">
        <v>182</v>
      </c>
      <c r="E7" s="171" t="s">
        <v>197</v>
      </c>
      <c r="F7" s="171" t="s">
        <v>56</v>
      </c>
    </row>
    <row r="8" spans="1:11" s="110" customFormat="1" ht="16.5" customHeight="1">
      <c r="A8" s="110" t="s">
        <v>36</v>
      </c>
      <c r="C8" s="112">
        <v>372875</v>
      </c>
      <c r="D8" s="113">
        <v>558</v>
      </c>
      <c r="E8" s="113">
        <v>558</v>
      </c>
      <c r="F8" s="126">
        <v>38806</v>
      </c>
      <c r="G8" s="140"/>
      <c r="H8" s="118"/>
      <c r="I8" s="129"/>
      <c r="J8" s="129"/>
      <c r="K8" s="130"/>
    </row>
    <row r="9" spans="1:11" s="110" customFormat="1" ht="16.5" customHeight="1">
      <c r="A9" s="110" t="s">
        <v>35</v>
      </c>
      <c r="C9" s="112">
        <v>71872</v>
      </c>
      <c r="D9" s="113">
        <v>128</v>
      </c>
      <c r="E9" s="113">
        <v>128</v>
      </c>
      <c r="F9" s="126">
        <v>39043</v>
      </c>
      <c r="G9" s="138"/>
      <c r="H9" s="118"/>
      <c r="I9" s="129"/>
      <c r="J9" s="129"/>
      <c r="K9" s="130"/>
    </row>
    <row r="10" spans="1:11" s="110" customFormat="1" ht="16.5" customHeight="1">
      <c r="A10" s="110" t="s">
        <v>37</v>
      </c>
      <c r="C10" s="112">
        <v>1046067</v>
      </c>
      <c r="D10" s="113">
        <v>390</v>
      </c>
      <c r="E10" s="113">
        <v>390</v>
      </c>
      <c r="F10" s="126">
        <v>40051</v>
      </c>
      <c r="G10" s="139"/>
      <c r="H10" s="118"/>
      <c r="I10" s="129"/>
      <c r="J10" s="129"/>
      <c r="K10" s="130"/>
    </row>
    <row r="11" spans="1:11" s="110" customFormat="1" ht="16.5" customHeight="1">
      <c r="A11" s="110" t="s">
        <v>189</v>
      </c>
      <c r="C11" s="112">
        <v>357432</v>
      </c>
      <c r="D11" s="113">
        <v>426.8</v>
      </c>
      <c r="E11" s="113">
        <v>425.4</v>
      </c>
      <c r="F11" s="126">
        <v>38806</v>
      </c>
      <c r="G11" s="139"/>
      <c r="H11" s="118"/>
      <c r="I11" s="129"/>
      <c r="J11" s="129"/>
      <c r="K11" s="130"/>
    </row>
    <row r="12" spans="1:11" s="110" customFormat="1" ht="16.5" customHeight="1">
      <c r="A12" s="110" t="s">
        <v>190</v>
      </c>
      <c r="C12" s="112">
        <v>433182.3916</v>
      </c>
      <c r="D12" s="113">
        <v>254.8</v>
      </c>
      <c r="E12" s="113">
        <v>253.6</v>
      </c>
      <c r="F12" s="126">
        <v>39251</v>
      </c>
      <c r="G12" s="139"/>
      <c r="H12" s="118"/>
      <c r="I12" s="129"/>
      <c r="J12" s="129"/>
      <c r="K12" s="130"/>
    </row>
    <row r="13" spans="1:11" s="110" customFormat="1" ht="16.5" customHeight="1">
      <c r="A13" s="110" t="s">
        <v>191</v>
      </c>
      <c r="C13" s="112">
        <v>71853</v>
      </c>
      <c r="D13" s="113">
        <v>43.1</v>
      </c>
      <c r="E13" s="113" t="s">
        <v>184</v>
      </c>
      <c r="F13" s="126">
        <v>39351</v>
      </c>
      <c r="G13" s="139"/>
      <c r="H13" s="141"/>
      <c r="I13" s="129"/>
      <c r="J13" s="129"/>
      <c r="K13" s="130"/>
    </row>
    <row r="14" spans="1:11" s="110" customFormat="1" ht="16.5" customHeight="1">
      <c r="A14" s="110" t="s">
        <v>192</v>
      </c>
      <c r="C14" s="112">
        <v>15943.500810000001</v>
      </c>
      <c r="D14" s="113">
        <v>20.9</v>
      </c>
      <c r="E14" s="113" t="s">
        <v>184</v>
      </c>
      <c r="F14" s="126">
        <v>39351</v>
      </c>
      <c r="G14" s="139"/>
      <c r="H14" s="141"/>
      <c r="I14" s="129"/>
      <c r="J14" s="129"/>
      <c r="K14" s="130"/>
    </row>
    <row r="15" spans="1:11" s="110" customFormat="1" ht="16.5" customHeight="1">
      <c r="A15" s="110" t="s">
        <v>193</v>
      </c>
      <c r="C15" s="112">
        <v>53805.39929100001</v>
      </c>
      <c r="D15" s="113">
        <v>30.4</v>
      </c>
      <c r="E15" s="113" t="s">
        <v>184</v>
      </c>
      <c r="F15" s="126">
        <v>39351</v>
      </c>
      <c r="G15" s="139"/>
      <c r="H15" s="141"/>
      <c r="I15" s="129"/>
      <c r="J15" s="129"/>
      <c r="K15" s="130"/>
    </row>
    <row r="16" spans="1:5" s="110" customFormat="1" ht="12.75">
      <c r="A16" s="114" t="s">
        <v>38</v>
      </c>
      <c r="C16" s="115">
        <f>SUM(C8:C15)</f>
        <v>2423030.2917009997</v>
      </c>
      <c r="D16" s="116">
        <f>SUM(D8:D15)</f>
        <v>1852</v>
      </c>
      <c r="E16" s="116">
        <f>SUM(E8:E15)</f>
        <v>1755</v>
      </c>
    </row>
    <row r="17" s="110" customFormat="1" ht="12.75">
      <c r="C17" s="111"/>
    </row>
    <row r="18" spans="3:8" ht="12.75">
      <c r="C18" s="13"/>
      <c r="D18" s="29"/>
      <c r="E18" s="29"/>
      <c r="H18" s="125"/>
    </row>
    <row r="19" spans="1:5" ht="12.75">
      <c r="A19" s="26" t="s">
        <v>17</v>
      </c>
      <c r="B19" s="11"/>
      <c r="C19" s="27"/>
      <c r="D19" s="27"/>
      <c r="E19" s="27"/>
    </row>
    <row r="20" spans="1:5" ht="12" customHeight="1">
      <c r="A20" s="30"/>
      <c r="C20" s="31"/>
      <c r="D20" s="31"/>
      <c r="E20" s="25"/>
    </row>
    <row r="21" spans="1:5" s="9" customFormat="1" ht="12.75">
      <c r="A21" s="9" t="s">
        <v>39</v>
      </c>
      <c r="C21" s="28" t="s">
        <v>77</v>
      </c>
      <c r="D21" s="114" t="s">
        <v>42</v>
      </c>
      <c r="E21" s="28"/>
    </row>
    <row r="22" spans="1:4" ht="12.75">
      <c r="A22" s="110" t="s">
        <v>40</v>
      </c>
      <c r="B22" s="110"/>
      <c r="C22" s="111">
        <v>198436</v>
      </c>
      <c r="D22" s="192">
        <v>230</v>
      </c>
    </row>
    <row r="23" spans="1:4" ht="12.75">
      <c r="A23" s="110" t="s">
        <v>41</v>
      </c>
      <c r="B23" s="110"/>
      <c r="C23" s="111">
        <v>222246</v>
      </c>
      <c r="D23" s="192">
        <v>235</v>
      </c>
    </row>
    <row r="24" spans="4:5" ht="12.75">
      <c r="D24" s="13"/>
      <c r="E24" s="13"/>
    </row>
    <row r="25" spans="3:5" ht="10.5" customHeight="1">
      <c r="C25" s="13"/>
      <c r="D25" s="13"/>
      <c r="E25" s="13"/>
    </row>
    <row r="26" spans="1:5" ht="12.75">
      <c r="A26" s="26" t="s">
        <v>163</v>
      </c>
      <c r="B26" s="11"/>
      <c r="C26" s="27"/>
      <c r="D26" s="27"/>
      <c r="E26" s="27"/>
    </row>
    <row r="27" spans="1:5" s="32" customFormat="1" ht="11.25" customHeight="1">
      <c r="A27" s="30"/>
      <c r="C27" s="31"/>
      <c r="D27" s="31"/>
      <c r="E27" s="25"/>
    </row>
    <row r="28" spans="1:5" ht="12.75">
      <c r="A28" s="9" t="s">
        <v>8</v>
      </c>
      <c r="C28" s="172" t="s">
        <v>3</v>
      </c>
      <c r="D28" s="172" t="s">
        <v>6</v>
      </c>
      <c r="E28" s="172" t="s">
        <v>7</v>
      </c>
    </row>
    <row r="29" spans="1:5" s="110" customFormat="1" ht="12.75">
      <c r="A29" s="110" t="s">
        <v>172</v>
      </c>
      <c r="C29" s="173">
        <v>185</v>
      </c>
      <c r="D29" s="174">
        <v>42915</v>
      </c>
      <c r="E29" s="117"/>
    </row>
    <row r="30" spans="1:5" s="110" customFormat="1" ht="12.75">
      <c r="A30" s="110" t="s">
        <v>173</v>
      </c>
      <c r="C30" s="173">
        <v>230</v>
      </c>
      <c r="D30" s="174">
        <v>42184</v>
      </c>
      <c r="E30" s="117"/>
    </row>
    <row r="31" spans="1:5" s="110" customFormat="1" ht="12.75">
      <c r="A31" s="110" t="s">
        <v>174</v>
      </c>
      <c r="C31" s="173">
        <v>134.1</v>
      </c>
      <c r="D31" s="174">
        <v>41971</v>
      </c>
      <c r="E31" s="117"/>
    </row>
    <row r="32" spans="1:5" s="110" customFormat="1" ht="12.75">
      <c r="A32" s="110" t="s">
        <v>175</v>
      </c>
      <c r="C32" s="173">
        <v>39.9</v>
      </c>
      <c r="D32" s="174">
        <v>42107</v>
      </c>
      <c r="E32" s="117"/>
    </row>
    <row r="33" spans="1:5" s="110" customFormat="1" ht="15.75">
      <c r="A33" s="110" t="s">
        <v>195</v>
      </c>
      <c r="C33" s="120">
        <v>0.033</v>
      </c>
      <c r="D33" s="175"/>
      <c r="E33" s="111"/>
    </row>
    <row r="34" spans="3:5" s="110" customFormat="1" ht="9" customHeight="1">
      <c r="C34" s="118"/>
      <c r="D34" s="118"/>
      <c r="E34" s="118"/>
    </row>
    <row r="35" spans="1:5" s="110" customFormat="1" ht="15.75">
      <c r="A35" s="114" t="s">
        <v>196</v>
      </c>
      <c r="C35" s="111"/>
      <c r="D35" s="118"/>
      <c r="E35" s="118"/>
    </row>
    <row r="36" spans="1:5" s="110" customFormat="1" ht="12.75">
      <c r="A36" s="110" t="s">
        <v>95</v>
      </c>
      <c r="C36" s="176" t="s">
        <v>199</v>
      </c>
      <c r="D36" s="111"/>
      <c r="E36" s="111"/>
    </row>
    <row r="37" spans="1:5" s="110" customFormat="1" ht="12.75">
      <c r="A37" s="110" t="s">
        <v>94</v>
      </c>
      <c r="C37" s="120">
        <v>0.292</v>
      </c>
      <c r="D37" s="118"/>
      <c r="E37" s="118"/>
    </row>
    <row r="38" spans="3:5" s="110" customFormat="1" ht="12.75">
      <c r="C38" s="119"/>
      <c r="D38" s="118"/>
      <c r="E38" s="118"/>
    </row>
    <row r="39" spans="1:3" ht="12.75">
      <c r="A39" s="46" t="s">
        <v>19</v>
      </c>
      <c r="C39" s="46"/>
    </row>
    <row r="40" spans="1:2" ht="12.75">
      <c r="A40" s="45">
        <v>1</v>
      </c>
      <c r="B40" s="44" t="s">
        <v>121</v>
      </c>
    </row>
    <row r="41" spans="1:5" ht="12.75">
      <c r="A41" s="163">
        <v>2</v>
      </c>
      <c r="B41" s="203" t="s">
        <v>194</v>
      </c>
      <c r="C41" s="204"/>
      <c r="D41" s="204"/>
      <c r="E41" s="204"/>
    </row>
    <row r="42" spans="1:2" ht="12.75">
      <c r="A42" s="47">
        <v>3</v>
      </c>
      <c r="B42" s="47" t="s">
        <v>198</v>
      </c>
    </row>
    <row r="43" spans="1:2" ht="12.75">
      <c r="A43" s="47">
        <v>4</v>
      </c>
      <c r="B43" s="44" t="s">
        <v>26</v>
      </c>
    </row>
    <row r="45" ht="12.75">
      <c r="A45" s="67" t="s">
        <v>34</v>
      </c>
    </row>
  </sheetData>
  <sheetProtection/>
  <mergeCells count="1">
    <mergeCell ref="B41:E41"/>
  </mergeCells>
  <printOptions/>
  <pageMargins left="0.75" right="0.75" top="0.5" bottom="0.25" header="0.5" footer="0.5"/>
  <pageSetup fitToHeight="1" fitToWidth="1" horizontalDpi="600" verticalDpi="600" orientation="portrait" paperSize="119" scale="65" r:id="rId1"/>
</worksheet>
</file>

<file path=xl/worksheets/sheet2.xml><?xml version="1.0" encoding="utf-8"?>
<worksheet xmlns="http://schemas.openxmlformats.org/spreadsheetml/2006/main" xmlns:r="http://schemas.openxmlformats.org/officeDocument/2006/relationships">
  <sheetPr>
    <pageSetUpPr fitToPage="1"/>
  </sheetPr>
  <dimension ref="A1:P81"/>
  <sheetViews>
    <sheetView view="pageBreakPreview" zoomScale="80" zoomScaleNormal="80" zoomScaleSheetLayoutView="80" zoomScalePageLayoutView="0" workbookViewId="0" topLeftCell="A37">
      <selection activeCell="J72" sqref="J72"/>
    </sheetView>
  </sheetViews>
  <sheetFormatPr defaultColWidth="10.7109375" defaultRowHeight="12.75"/>
  <cols>
    <col min="1" max="1" width="3.7109375" style="2" customWidth="1"/>
    <col min="2" max="2" width="37.00390625" style="2" customWidth="1"/>
    <col min="3" max="3" width="10.7109375" style="155" customWidth="1"/>
    <col min="4" max="4" width="11.421875" style="18" bestFit="1" customWidth="1"/>
    <col min="5" max="6" width="10.7109375" style="18" customWidth="1"/>
    <col min="7" max="7" width="10.7109375" style="8" customWidth="1"/>
    <col min="8" max="16384" width="10.7109375" style="2" customWidth="1"/>
  </cols>
  <sheetData>
    <row r="1" spans="1:7" s="6" customFormat="1" ht="15">
      <c r="A1" s="30" t="s">
        <v>33</v>
      </c>
      <c r="B1" s="2"/>
      <c r="C1" s="3"/>
      <c r="D1" s="3"/>
      <c r="E1" s="4"/>
      <c r="F1" s="4"/>
      <c r="G1" s="5"/>
    </row>
    <row r="2" spans="1:7" s="6" customFormat="1" ht="15">
      <c r="A2" s="1" t="str">
        <f>Portfolio!$A$2</f>
        <v>PORTFOLIO INFORMATION AS AT 31 DECEMBER 2012</v>
      </c>
      <c r="B2" s="2"/>
      <c r="C2" s="3"/>
      <c r="D2" s="3"/>
      <c r="E2" s="4"/>
      <c r="F2" s="4"/>
      <c r="G2" s="5"/>
    </row>
    <row r="3" spans="3:7" s="7" customFormat="1" ht="12.75">
      <c r="C3" s="23"/>
      <c r="D3" s="8"/>
      <c r="E3" s="8"/>
      <c r="F3" s="8"/>
      <c r="G3" s="8"/>
    </row>
    <row r="4" spans="1:7" s="7" customFormat="1" ht="12.75">
      <c r="A4" s="9" t="s">
        <v>101</v>
      </c>
      <c r="C4" s="151"/>
      <c r="D4" s="10"/>
      <c r="E4" s="8"/>
      <c r="F4" s="8"/>
      <c r="G4" s="8"/>
    </row>
    <row r="5" spans="1:10" s="7" customFormat="1" ht="12.75">
      <c r="A5" s="11" t="s">
        <v>102</v>
      </c>
      <c r="B5" s="12"/>
      <c r="C5" s="152" t="s">
        <v>103</v>
      </c>
      <c r="D5" s="208" t="s">
        <v>104</v>
      </c>
      <c r="E5" s="23"/>
      <c r="F5" s="23"/>
      <c r="G5" s="23"/>
      <c r="H5" s="110"/>
      <c r="I5" s="120"/>
      <c r="J5" s="120"/>
    </row>
    <row r="6" spans="1:10" s="7" customFormat="1" ht="12.75">
      <c r="A6" s="110" t="s">
        <v>60</v>
      </c>
      <c r="B6" s="24"/>
      <c r="C6" s="207">
        <v>0.3296888292703945</v>
      </c>
      <c r="D6" s="207">
        <v>0.24135761643441916</v>
      </c>
      <c r="E6" s="120"/>
      <c r="F6" s="120"/>
      <c r="G6" s="209"/>
      <c r="H6" s="110"/>
      <c r="I6" s="120"/>
      <c r="J6" s="120"/>
    </row>
    <row r="7" spans="1:10" s="7" customFormat="1" ht="12.75">
      <c r="A7" s="110" t="s">
        <v>62</v>
      </c>
      <c r="B7" s="24"/>
      <c r="C7" s="207">
        <v>0.21391736559517263</v>
      </c>
      <c r="D7" s="207">
        <v>0.21103279055466323</v>
      </c>
      <c r="E7" s="120"/>
      <c r="F7" s="120"/>
      <c r="G7" s="209"/>
      <c r="H7" s="110"/>
      <c r="I7" s="120"/>
      <c r="J7" s="120"/>
    </row>
    <row r="8" spans="1:10" s="7" customFormat="1" ht="12.75">
      <c r="A8" s="110" t="s">
        <v>63</v>
      </c>
      <c r="B8" s="24"/>
      <c r="C8" s="207">
        <v>0.1030122325187731</v>
      </c>
      <c r="D8" s="207">
        <v>0.14198118455221395</v>
      </c>
      <c r="E8" s="120"/>
      <c r="F8" s="120"/>
      <c r="G8" s="209"/>
      <c r="H8" s="110"/>
      <c r="I8" s="120"/>
      <c r="J8" s="120"/>
    </row>
    <row r="9" spans="1:10" s="7" customFormat="1" ht="12.75">
      <c r="A9" s="110" t="s">
        <v>61</v>
      </c>
      <c r="B9" s="24"/>
      <c r="C9" s="207">
        <v>0.06472461956268698</v>
      </c>
      <c r="D9" s="207">
        <v>0.08712639988300863</v>
      </c>
      <c r="E9" s="120"/>
      <c r="F9" s="120"/>
      <c r="G9" s="209"/>
      <c r="H9" s="110"/>
      <c r="I9" s="120"/>
      <c r="J9" s="120"/>
    </row>
    <row r="10" spans="1:10" s="7" customFormat="1" ht="12.75">
      <c r="A10" s="110" t="s">
        <v>65</v>
      </c>
      <c r="B10" s="24"/>
      <c r="C10" s="207">
        <v>0.03142639056789863</v>
      </c>
      <c r="D10" s="207">
        <v>0.05938787025232205</v>
      </c>
      <c r="E10" s="120"/>
      <c r="F10" s="120"/>
      <c r="G10" s="209"/>
      <c r="H10" s="110"/>
      <c r="I10" s="120"/>
      <c r="J10" s="120"/>
    </row>
    <row r="11" spans="1:10" s="7" customFormat="1" ht="12.75">
      <c r="A11" s="110" t="s">
        <v>68</v>
      </c>
      <c r="B11" s="24"/>
      <c r="C11" s="207">
        <v>0.03786257093003888</v>
      </c>
      <c r="D11" s="207">
        <v>0.05352462845118833</v>
      </c>
      <c r="E11" s="120"/>
      <c r="F11" s="120"/>
      <c r="G11" s="209"/>
      <c r="H11" s="110"/>
      <c r="I11" s="120"/>
      <c r="J11" s="120"/>
    </row>
    <row r="12" spans="1:10" s="7" customFormat="1" ht="12.75">
      <c r="A12" s="110" t="s">
        <v>67</v>
      </c>
      <c r="B12" s="24"/>
      <c r="C12" s="207">
        <v>0.0520468950095076</v>
      </c>
      <c r="D12" s="207">
        <v>0.036054626484937985</v>
      </c>
      <c r="E12" s="120"/>
      <c r="F12" s="120"/>
      <c r="G12" s="209"/>
      <c r="H12" s="110"/>
      <c r="I12" s="120"/>
      <c r="J12" s="120"/>
    </row>
    <row r="13" spans="1:10" s="7" customFormat="1" ht="12.75">
      <c r="A13" s="110" t="s">
        <v>69</v>
      </c>
      <c r="B13" s="24"/>
      <c r="C13" s="207">
        <v>0.028541230909925334</v>
      </c>
      <c r="D13" s="207">
        <v>0.0337674150504981</v>
      </c>
      <c r="E13" s="120"/>
      <c r="F13" s="120"/>
      <c r="G13" s="209"/>
      <c r="H13" s="110"/>
      <c r="I13" s="120"/>
      <c r="J13" s="120"/>
    </row>
    <row r="14" spans="1:10" s="7" customFormat="1" ht="12.75">
      <c r="A14" s="110" t="s">
        <v>71</v>
      </c>
      <c r="B14" s="24"/>
      <c r="C14" s="207">
        <v>0.0255403337246467</v>
      </c>
      <c r="D14" s="207">
        <v>0.032588195299065176</v>
      </c>
      <c r="E14" s="120"/>
      <c r="F14" s="120"/>
      <c r="G14" s="209"/>
      <c r="H14" s="110"/>
      <c r="I14" s="120"/>
      <c r="J14" s="120"/>
    </row>
    <row r="15" spans="1:10" s="7" customFormat="1" ht="12.75">
      <c r="A15" s="110" t="s">
        <v>64</v>
      </c>
      <c r="B15" s="24"/>
      <c r="C15" s="207">
        <v>0.032356414837677504</v>
      </c>
      <c r="D15" s="207">
        <v>0.02840038875697578</v>
      </c>
      <c r="E15" s="120"/>
      <c r="F15" s="120"/>
      <c r="G15" s="209"/>
      <c r="H15" s="110"/>
      <c r="I15" s="120"/>
      <c r="J15" s="120"/>
    </row>
    <row r="16" spans="1:10" s="7" customFormat="1" ht="12.75">
      <c r="A16" s="110" t="s">
        <v>66</v>
      </c>
      <c r="B16" s="24"/>
      <c r="C16" s="207">
        <v>0.019304974447110688</v>
      </c>
      <c r="D16" s="207">
        <v>0.025974284522855867</v>
      </c>
      <c r="E16" s="120"/>
      <c r="F16" s="120"/>
      <c r="G16" s="209"/>
      <c r="H16" s="110"/>
      <c r="I16" s="120"/>
      <c r="J16" s="120"/>
    </row>
    <row r="17" spans="1:10" s="7" customFormat="1" ht="12.75">
      <c r="A17" s="110" t="s">
        <v>70</v>
      </c>
      <c r="B17" s="24"/>
      <c r="C17" s="207">
        <v>0.031573769982396076</v>
      </c>
      <c r="D17" s="207">
        <v>0.02520814017440445</v>
      </c>
      <c r="E17" s="120"/>
      <c r="F17" s="120"/>
      <c r="G17" s="209"/>
      <c r="H17" s="110"/>
      <c r="I17" s="120"/>
      <c r="J17" s="120"/>
    </row>
    <row r="18" spans="1:10" s="7" customFormat="1" ht="12.75">
      <c r="A18" s="110" t="s">
        <v>75</v>
      </c>
      <c r="B18" s="24"/>
      <c r="C18" s="207">
        <v>0.014242070989319946</v>
      </c>
      <c r="D18" s="207">
        <v>0.009274820164503664</v>
      </c>
      <c r="E18" s="120"/>
      <c r="F18" s="120"/>
      <c r="G18" s="209"/>
      <c r="H18" s="110"/>
      <c r="I18" s="120"/>
      <c r="J18" s="120"/>
    </row>
    <row r="19" spans="1:10" s="7" customFormat="1" ht="12.75">
      <c r="A19" s="110" t="s">
        <v>72</v>
      </c>
      <c r="B19" s="24"/>
      <c r="C19" s="207">
        <v>0.007860993385681645</v>
      </c>
      <c r="D19" s="207">
        <v>0.0070780986687471225</v>
      </c>
      <c r="E19" s="120"/>
      <c r="F19" s="120"/>
      <c r="G19" s="209"/>
      <c r="H19" s="110"/>
      <c r="I19" s="120"/>
      <c r="J19" s="120"/>
    </row>
    <row r="20" spans="1:10" s="7" customFormat="1" ht="12.75">
      <c r="A20" s="110" t="s">
        <v>74</v>
      </c>
      <c r="B20" s="24"/>
      <c r="C20" s="207">
        <v>0.007435814919445548</v>
      </c>
      <c r="D20" s="207">
        <v>0.00655495501347086</v>
      </c>
      <c r="E20" s="120"/>
      <c r="F20" s="120"/>
      <c r="G20" s="209"/>
      <c r="H20" s="110"/>
      <c r="I20" s="120"/>
      <c r="J20" s="120"/>
    </row>
    <row r="21" spans="1:10" s="7" customFormat="1" ht="12.75">
      <c r="A21" s="110" t="s">
        <v>73</v>
      </c>
      <c r="B21" s="24"/>
      <c r="C21" s="207">
        <v>0.00046549334932428086</v>
      </c>
      <c r="D21" s="207">
        <v>0.0006885857367257571</v>
      </c>
      <c r="E21" s="120"/>
      <c r="F21" s="120"/>
      <c r="G21" s="209"/>
      <c r="H21" s="24"/>
      <c r="I21" s="120"/>
      <c r="J21" s="120"/>
    </row>
    <row r="22" spans="2:9" s="7" customFormat="1" ht="12.75">
      <c r="B22" s="13"/>
      <c r="C22" s="120"/>
      <c r="D22" s="120"/>
      <c r="E22" s="23"/>
      <c r="F22" s="23"/>
      <c r="G22" s="23"/>
      <c r="H22" s="24"/>
      <c r="I22" s="24"/>
    </row>
    <row r="23" spans="2:9" s="7" customFormat="1" ht="12.75">
      <c r="B23" s="13"/>
      <c r="C23" s="151"/>
      <c r="D23" s="151"/>
      <c r="E23" s="23"/>
      <c r="F23" s="23"/>
      <c r="G23" s="23"/>
      <c r="H23" s="24"/>
      <c r="I23" s="24"/>
    </row>
    <row r="24" spans="1:9" s="7" customFormat="1" ht="12.75">
      <c r="A24" s="9" t="s">
        <v>105</v>
      </c>
      <c r="C24" s="153"/>
      <c r="D24" s="153"/>
      <c r="E24" s="110"/>
      <c r="F24" s="151"/>
      <c r="G24" s="151"/>
      <c r="H24" s="24"/>
      <c r="I24" s="24"/>
    </row>
    <row r="25" spans="1:9" s="7" customFormat="1" ht="12.75">
      <c r="A25" s="14" t="s">
        <v>5</v>
      </c>
      <c r="B25" s="14" t="s">
        <v>106</v>
      </c>
      <c r="C25" s="210" t="s">
        <v>0</v>
      </c>
      <c r="D25" s="210"/>
      <c r="E25" s="211"/>
      <c r="F25" s="24"/>
      <c r="G25" s="211"/>
      <c r="H25" s="24"/>
      <c r="I25" s="24"/>
    </row>
    <row r="26" spans="1:9" s="7" customFormat="1" ht="12.75">
      <c r="A26" s="110">
        <v>1</v>
      </c>
      <c r="B26" s="24" t="s">
        <v>108</v>
      </c>
      <c r="C26" s="110"/>
      <c r="D26" s="207">
        <v>0.2253613036731862</v>
      </c>
      <c r="E26" s="120"/>
      <c r="F26" s="24"/>
      <c r="G26" s="212"/>
      <c r="H26" s="98"/>
      <c r="I26" s="69"/>
    </row>
    <row r="27" spans="1:9" s="7" customFormat="1" ht="12.75">
      <c r="A27" s="110">
        <v>2</v>
      </c>
      <c r="B27" s="24" t="s">
        <v>109</v>
      </c>
      <c r="C27" s="110"/>
      <c r="D27" s="207">
        <v>0.22201417494468464</v>
      </c>
      <c r="E27" s="120"/>
      <c r="F27" s="24"/>
      <c r="G27" s="212"/>
      <c r="H27" s="24"/>
      <c r="I27" s="69"/>
    </row>
    <row r="28" spans="1:9" s="7" customFormat="1" ht="12.75">
      <c r="A28" s="110">
        <v>3</v>
      </c>
      <c r="B28" s="24" t="s">
        <v>76</v>
      </c>
      <c r="C28" s="110"/>
      <c r="D28" s="207">
        <v>0.09650056284371865</v>
      </c>
      <c r="E28" s="120"/>
      <c r="F28" s="24"/>
      <c r="G28" s="212"/>
      <c r="H28" s="24"/>
      <c r="I28" s="69"/>
    </row>
    <row r="29" spans="1:9" s="7" customFormat="1" ht="12.75">
      <c r="A29" s="110">
        <v>4</v>
      </c>
      <c r="B29" s="24" t="s">
        <v>177</v>
      </c>
      <c r="C29" s="110"/>
      <c r="D29" s="207">
        <v>0.06339963160226343</v>
      </c>
      <c r="E29" s="120"/>
      <c r="F29" s="24"/>
      <c r="G29" s="212"/>
      <c r="H29" s="24"/>
      <c r="I29" s="69"/>
    </row>
    <row r="30" spans="1:9" s="7" customFormat="1" ht="12.75">
      <c r="A30" s="110">
        <v>5</v>
      </c>
      <c r="B30" s="24" t="s">
        <v>176</v>
      </c>
      <c r="C30" s="110"/>
      <c r="D30" s="207">
        <v>0.0367742301433908</v>
      </c>
      <c r="E30" s="120"/>
      <c r="F30" s="24"/>
      <c r="G30" s="212"/>
      <c r="H30" s="24"/>
      <c r="I30" s="69"/>
    </row>
    <row r="31" spans="1:9" s="7" customFormat="1" ht="12.75">
      <c r="A31" s="110">
        <v>6</v>
      </c>
      <c r="B31" s="24" t="s">
        <v>170</v>
      </c>
      <c r="C31" s="110"/>
      <c r="D31" s="207">
        <v>0.0296999018503902</v>
      </c>
      <c r="E31" s="120"/>
      <c r="F31" s="24"/>
      <c r="G31" s="212"/>
      <c r="H31" s="24"/>
      <c r="I31" s="69"/>
    </row>
    <row r="32" spans="1:9" s="7" customFormat="1" ht="12.75">
      <c r="A32" s="110">
        <v>7</v>
      </c>
      <c r="B32" s="197" t="s">
        <v>202</v>
      </c>
      <c r="C32" s="110"/>
      <c r="D32" s="207">
        <v>0.02262917207035986</v>
      </c>
      <c r="E32" s="120"/>
      <c r="F32" s="24"/>
      <c r="G32" s="212"/>
      <c r="H32" s="24"/>
      <c r="I32" s="69"/>
    </row>
    <row r="33" spans="1:9" s="7" customFormat="1" ht="12.75">
      <c r="A33" s="110">
        <v>8</v>
      </c>
      <c r="B33" s="197" t="s">
        <v>168</v>
      </c>
      <c r="C33" s="110"/>
      <c r="D33" s="207">
        <v>0.022444858633246495</v>
      </c>
      <c r="E33" s="120"/>
      <c r="F33" s="24"/>
      <c r="G33" s="212"/>
      <c r="H33" s="24"/>
      <c r="I33" s="69"/>
    </row>
    <row r="34" spans="1:9" s="7" customFormat="1" ht="12.75">
      <c r="A34" s="110">
        <v>9</v>
      </c>
      <c r="B34" s="197" t="s">
        <v>178</v>
      </c>
      <c r="C34" s="110"/>
      <c r="D34" s="207">
        <v>0.022394271234003813</v>
      </c>
      <c r="E34" s="120"/>
      <c r="F34" s="24"/>
      <c r="G34" s="212"/>
      <c r="H34" s="24"/>
      <c r="I34" s="69"/>
    </row>
    <row r="35" spans="1:9" s="7" customFormat="1" ht="12.75">
      <c r="A35" s="110">
        <v>10</v>
      </c>
      <c r="B35" s="197" t="s">
        <v>203</v>
      </c>
      <c r="C35" s="110"/>
      <c r="D35" s="207">
        <v>0.015949309844903625</v>
      </c>
      <c r="E35" s="120"/>
      <c r="F35" s="24"/>
      <c r="G35" s="212"/>
      <c r="H35" s="24"/>
      <c r="I35" s="69"/>
    </row>
    <row r="36" spans="1:9" s="7" customFormat="1" ht="12.75">
      <c r="A36" s="24"/>
      <c r="B36" s="24"/>
      <c r="C36" s="23"/>
      <c r="D36" s="207"/>
      <c r="E36" s="207"/>
      <c r="F36" s="23"/>
      <c r="G36" s="23"/>
      <c r="H36" s="69"/>
      <c r="I36" s="69"/>
    </row>
    <row r="37" spans="1:9" s="7" customFormat="1" ht="12.75">
      <c r="A37" s="60" t="s">
        <v>10</v>
      </c>
      <c r="B37" s="61"/>
      <c r="C37" s="62" t="s">
        <v>145</v>
      </c>
      <c r="D37" s="62" t="s">
        <v>146</v>
      </c>
      <c r="E37" s="62" t="s">
        <v>166</v>
      </c>
      <c r="F37" s="62" t="s">
        <v>179</v>
      </c>
      <c r="G37" s="62" t="s">
        <v>180</v>
      </c>
      <c r="H37" s="24"/>
      <c r="I37" s="24"/>
    </row>
    <row r="38" spans="1:9" s="7" customFormat="1" ht="12.75">
      <c r="A38" s="63"/>
      <c r="B38" s="24"/>
      <c r="C38" s="64"/>
      <c r="D38" s="64"/>
      <c r="E38" s="24"/>
      <c r="F38" s="24"/>
      <c r="G38" s="24"/>
      <c r="H38" s="24"/>
      <c r="I38" s="24"/>
    </row>
    <row r="39" spans="1:9" s="7" customFormat="1" ht="12.75">
      <c r="A39" s="98" t="s">
        <v>114</v>
      </c>
      <c r="B39" s="24"/>
      <c r="C39" s="23"/>
      <c r="D39" s="23"/>
      <c r="E39" s="24"/>
      <c r="F39" s="24"/>
      <c r="G39" s="24"/>
      <c r="H39" s="24"/>
      <c r="I39" s="24"/>
    </row>
    <row r="40" spans="1:13" s="7" customFormat="1" ht="12.75">
      <c r="A40" s="24" t="s">
        <v>110</v>
      </c>
      <c r="B40" s="24"/>
      <c r="C40" s="121">
        <v>51</v>
      </c>
      <c r="D40" s="121">
        <v>42</v>
      </c>
      <c r="E40" s="121">
        <v>36</v>
      </c>
      <c r="F40" s="121">
        <v>11</v>
      </c>
      <c r="G40" s="121">
        <v>19</v>
      </c>
      <c r="H40" s="23"/>
      <c r="I40" s="23"/>
      <c r="J40" s="23"/>
      <c r="K40" s="23"/>
      <c r="L40" s="23"/>
      <c r="M40" s="23"/>
    </row>
    <row r="41" spans="1:13" s="7" customFormat="1" ht="12.75">
      <c r="A41" s="24" t="s">
        <v>111</v>
      </c>
      <c r="B41" s="24"/>
      <c r="C41" s="121">
        <v>174820.73411999998</v>
      </c>
      <c r="D41" s="121">
        <v>1133310.59556</v>
      </c>
      <c r="E41" s="121">
        <v>82518.22603</v>
      </c>
      <c r="F41" s="121">
        <v>58614.511824999994</v>
      </c>
      <c r="G41" s="121">
        <v>708866.853936</v>
      </c>
      <c r="H41" s="121"/>
      <c r="I41" s="23"/>
      <c r="J41" s="23"/>
      <c r="K41" s="23"/>
      <c r="L41" s="23"/>
      <c r="M41" s="23"/>
    </row>
    <row r="42" spans="1:13" s="7" customFormat="1" ht="12.75">
      <c r="A42" s="24" t="s">
        <v>112</v>
      </c>
      <c r="B42" s="24"/>
      <c r="C42" s="213">
        <v>0.07662774463594767</v>
      </c>
      <c r="D42" s="213">
        <v>0.4967547776694204</v>
      </c>
      <c r="E42" s="213">
        <v>0.036169540094128115</v>
      </c>
      <c r="F42" s="213">
        <v>0.025692020266908342</v>
      </c>
      <c r="G42" s="213">
        <v>0.31071181881097704</v>
      </c>
      <c r="H42" s="24"/>
      <c r="I42" s="24"/>
      <c r="M42" s="188"/>
    </row>
    <row r="43" spans="1:13" s="7" customFormat="1" ht="12.75">
      <c r="A43" s="24" t="s">
        <v>113</v>
      </c>
      <c r="B43" s="24"/>
      <c r="C43" s="214">
        <v>0.13740354071412772</v>
      </c>
      <c r="D43" s="214">
        <v>0.29389470658139827</v>
      </c>
      <c r="E43" s="214">
        <v>0.06276433833694484</v>
      </c>
      <c r="F43" s="214">
        <v>0.04164689833437535</v>
      </c>
      <c r="G43" s="214">
        <v>0.46429051603315385</v>
      </c>
      <c r="H43" s="24"/>
      <c r="I43" s="24"/>
      <c r="M43" s="188"/>
    </row>
    <row r="44" spans="1:9" s="7" customFormat="1" ht="12.75">
      <c r="A44" s="24"/>
      <c r="B44" s="24"/>
      <c r="C44" s="23"/>
      <c r="D44" s="23"/>
      <c r="E44" s="24"/>
      <c r="F44" s="24"/>
      <c r="G44" s="24"/>
      <c r="H44" s="24"/>
      <c r="I44" s="24"/>
    </row>
    <row r="45" spans="1:9" ht="12.75">
      <c r="A45" s="98" t="s">
        <v>125</v>
      </c>
      <c r="B45" s="65"/>
      <c r="C45" s="64"/>
      <c r="D45" s="64"/>
      <c r="E45" s="94"/>
      <c r="F45" s="94"/>
      <c r="G45" s="94"/>
      <c r="H45" s="94"/>
      <c r="I45" s="65"/>
    </row>
    <row r="46" spans="1:9" ht="12.75">
      <c r="A46" s="24" t="s">
        <v>110</v>
      </c>
      <c r="B46" s="65"/>
      <c r="C46" s="121">
        <v>42</v>
      </c>
      <c r="D46" s="121">
        <v>32</v>
      </c>
      <c r="E46" s="121">
        <v>26</v>
      </c>
      <c r="F46" s="121">
        <v>8</v>
      </c>
      <c r="G46" s="121">
        <v>3</v>
      </c>
      <c r="H46" s="94"/>
      <c r="I46" s="24"/>
    </row>
    <row r="47" spans="1:16" ht="12.75">
      <c r="A47" s="24" t="s">
        <v>111</v>
      </c>
      <c r="B47" s="65"/>
      <c r="C47" s="121">
        <v>105255</v>
      </c>
      <c r="D47" s="121">
        <v>41407</v>
      </c>
      <c r="E47" s="121">
        <v>58915</v>
      </c>
      <c r="F47" s="121">
        <v>23613</v>
      </c>
      <c r="G47" s="121">
        <v>43074</v>
      </c>
      <c r="H47" s="201"/>
      <c r="I47" s="24"/>
      <c r="L47" s="122"/>
      <c r="M47" s="122"/>
      <c r="N47" s="122"/>
      <c r="O47" s="122"/>
      <c r="P47" s="122"/>
    </row>
    <row r="48" spans="1:9" ht="12.75">
      <c r="A48" s="24" t="s">
        <v>112</v>
      </c>
      <c r="B48" s="65"/>
      <c r="C48" s="215">
        <v>0.28227958431109623</v>
      </c>
      <c r="D48" s="215">
        <v>0.1110479383171304</v>
      </c>
      <c r="E48" s="215">
        <v>0.15800201139792155</v>
      </c>
      <c r="F48" s="215">
        <v>0.06332685216225277</v>
      </c>
      <c r="G48" s="215">
        <v>0.11551860543077438</v>
      </c>
      <c r="H48" s="94"/>
      <c r="I48" s="24"/>
    </row>
    <row r="49" spans="1:9" ht="12.75">
      <c r="A49" s="24" t="s">
        <v>113</v>
      </c>
      <c r="B49" s="65"/>
      <c r="C49" s="216">
        <v>0.39111535794530544</v>
      </c>
      <c r="D49" s="216">
        <v>0.14593420921839043</v>
      </c>
      <c r="E49" s="216">
        <v>0.20948949037434572</v>
      </c>
      <c r="F49" s="216">
        <v>0.07349508132118489</v>
      </c>
      <c r="G49" s="216">
        <v>0.17996586114077354</v>
      </c>
      <c r="H49" s="94"/>
      <c r="I49" s="24"/>
    </row>
    <row r="50" spans="1:9" ht="12.75">
      <c r="A50" s="98"/>
      <c r="B50" s="65"/>
      <c r="C50" s="69"/>
      <c r="D50" s="69"/>
      <c r="E50" s="69"/>
      <c r="F50" s="69"/>
      <c r="G50" s="69"/>
      <c r="H50" s="94"/>
      <c r="I50" s="65"/>
    </row>
    <row r="51" spans="1:9" ht="12.75">
      <c r="A51" s="98" t="s">
        <v>126</v>
      </c>
      <c r="B51" s="65"/>
      <c r="C51" s="64"/>
      <c r="D51" s="64"/>
      <c r="E51" s="64"/>
      <c r="F51" s="64"/>
      <c r="G51" s="64"/>
      <c r="H51" s="94"/>
      <c r="I51" s="65"/>
    </row>
    <row r="52" spans="1:9" ht="12.75">
      <c r="A52" s="24" t="s">
        <v>110</v>
      </c>
      <c r="B52" s="65"/>
      <c r="C52" s="217">
        <v>7</v>
      </c>
      <c r="D52" s="217">
        <v>7</v>
      </c>
      <c r="E52" s="217">
        <v>4</v>
      </c>
      <c r="F52" s="217">
        <v>0</v>
      </c>
      <c r="G52" s="217">
        <v>0</v>
      </c>
      <c r="H52" s="94"/>
      <c r="I52" s="65"/>
    </row>
    <row r="53" spans="1:9" ht="12.75">
      <c r="A53" s="24" t="s">
        <v>111</v>
      </c>
      <c r="B53" s="65"/>
      <c r="C53" s="218">
        <v>31130</v>
      </c>
      <c r="D53" s="218">
        <v>17631</v>
      </c>
      <c r="E53" s="218">
        <v>13187</v>
      </c>
      <c r="F53" s="218">
        <v>0</v>
      </c>
      <c r="G53" s="218">
        <v>0</v>
      </c>
      <c r="H53" s="199"/>
      <c r="I53" s="65"/>
    </row>
    <row r="54" spans="1:9" ht="12.75">
      <c r="A54" s="24" t="s">
        <v>112</v>
      </c>
      <c r="B54" s="65"/>
      <c r="C54" s="219">
        <v>0.43313112199465714</v>
      </c>
      <c r="D54" s="219">
        <v>0.2453111086375779</v>
      </c>
      <c r="E54" s="219">
        <v>0.1834789626001781</v>
      </c>
      <c r="F54" s="219">
        <v>0</v>
      </c>
      <c r="G54" s="219">
        <v>0</v>
      </c>
      <c r="H54" s="94"/>
      <c r="I54" s="65"/>
    </row>
    <row r="55" spans="1:9" ht="12.75">
      <c r="A55" s="24" t="s">
        <v>113</v>
      </c>
      <c r="B55" s="65"/>
      <c r="C55" s="219">
        <v>0.46449621795302687</v>
      </c>
      <c r="D55" s="219">
        <v>0.30814848290229685</v>
      </c>
      <c r="E55" s="219">
        <v>0.22735529914467612</v>
      </c>
      <c r="F55" s="219">
        <v>0</v>
      </c>
      <c r="G55" s="219">
        <v>0</v>
      </c>
      <c r="H55" s="94"/>
      <c r="I55" s="65"/>
    </row>
    <row r="56" spans="1:9" s="7" customFormat="1" ht="12.75">
      <c r="A56" s="24"/>
      <c r="B56" s="24"/>
      <c r="C56" s="64"/>
      <c r="D56" s="64"/>
      <c r="E56" s="64"/>
      <c r="F56" s="64"/>
      <c r="G56" s="64"/>
      <c r="H56" s="69"/>
      <c r="I56" s="24"/>
    </row>
    <row r="57" spans="1:9" s="7" customFormat="1" ht="12.75">
      <c r="A57" s="98" t="s">
        <v>128</v>
      </c>
      <c r="B57" s="24"/>
      <c r="C57" s="64"/>
      <c r="D57" s="64"/>
      <c r="E57" s="69"/>
      <c r="F57" s="69"/>
      <c r="G57" s="69"/>
      <c r="H57" s="69"/>
      <c r="I57" s="24"/>
    </row>
    <row r="58" spans="1:9" s="7" customFormat="1" ht="12.75">
      <c r="A58" s="24" t="s">
        <v>110</v>
      </c>
      <c r="B58" s="24"/>
      <c r="C58" s="220">
        <v>0</v>
      </c>
      <c r="D58" s="220">
        <v>1</v>
      </c>
      <c r="E58" s="220">
        <v>0</v>
      </c>
      <c r="F58" s="220">
        <v>0</v>
      </c>
      <c r="G58" s="220">
        <v>0</v>
      </c>
      <c r="H58" s="63"/>
      <c r="I58" s="24"/>
    </row>
    <row r="59" spans="1:9" s="7" customFormat="1" ht="12.75">
      <c r="A59" s="24" t="s">
        <v>111</v>
      </c>
      <c r="B59" s="24"/>
      <c r="C59" s="221">
        <v>0</v>
      </c>
      <c r="D59" s="221">
        <v>1046067</v>
      </c>
      <c r="E59" s="221">
        <v>0</v>
      </c>
      <c r="F59" s="221">
        <v>0</v>
      </c>
      <c r="G59" s="221">
        <v>0</v>
      </c>
      <c r="H59" s="69"/>
      <c r="I59" s="24"/>
    </row>
    <row r="60" spans="1:9" s="7" customFormat="1" ht="12.75">
      <c r="A60" s="24" t="s">
        <v>112</v>
      </c>
      <c r="B60" s="24"/>
      <c r="C60" s="222">
        <v>0</v>
      </c>
      <c r="D60" s="222">
        <v>1</v>
      </c>
      <c r="E60" s="222">
        <v>0</v>
      </c>
      <c r="F60" s="222">
        <v>0</v>
      </c>
      <c r="G60" s="222">
        <v>0</v>
      </c>
      <c r="H60" s="69"/>
      <c r="I60" s="24"/>
    </row>
    <row r="61" spans="1:9" s="7" customFormat="1" ht="12.75">
      <c r="A61" s="24" t="s">
        <v>113</v>
      </c>
      <c r="B61" s="24"/>
      <c r="C61" s="222">
        <v>0</v>
      </c>
      <c r="D61" s="222">
        <v>1</v>
      </c>
      <c r="E61" s="222">
        <v>0</v>
      </c>
      <c r="F61" s="222">
        <v>0</v>
      </c>
      <c r="G61" s="222">
        <v>0</v>
      </c>
      <c r="H61" s="69"/>
      <c r="I61" s="24"/>
    </row>
    <row r="62" spans="1:9" s="7" customFormat="1" ht="12.75">
      <c r="A62" s="24"/>
      <c r="B62" s="24"/>
      <c r="C62" s="64"/>
      <c r="D62" s="64"/>
      <c r="E62" s="64"/>
      <c r="F62" s="64"/>
      <c r="G62" s="64"/>
      <c r="H62" s="69"/>
      <c r="I62" s="24"/>
    </row>
    <row r="63" spans="1:9" s="7" customFormat="1" ht="12.75">
      <c r="A63" s="98" t="s">
        <v>129</v>
      </c>
      <c r="B63" s="24"/>
      <c r="C63" s="64"/>
      <c r="D63" s="64"/>
      <c r="E63" s="69"/>
      <c r="F63" s="69"/>
      <c r="G63" s="69"/>
      <c r="H63" s="69"/>
      <c r="I63" s="24"/>
    </row>
    <row r="64" spans="1:9" s="7" customFormat="1" ht="12.75">
      <c r="A64" s="24" t="s">
        <v>110</v>
      </c>
      <c r="B64" s="24"/>
      <c r="C64" s="223">
        <v>2</v>
      </c>
      <c r="D64" s="223">
        <v>2</v>
      </c>
      <c r="E64" s="223">
        <v>6</v>
      </c>
      <c r="F64" s="223">
        <v>3</v>
      </c>
      <c r="G64" s="223">
        <v>15</v>
      </c>
      <c r="H64" s="198"/>
      <c r="I64" s="24"/>
    </row>
    <row r="65" spans="1:9" s="7" customFormat="1" ht="12.75">
      <c r="A65" s="24" t="s">
        <v>111</v>
      </c>
      <c r="B65" s="24"/>
      <c r="C65" s="218">
        <v>38435.734119999994</v>
      </c>
      <c r="D65" s="218">
        <v>28205.72356</v>
      </c>
      <c r="E65" s="218">
        <v>10416.22603</v>
      </c>
      <c r="F65" s="218">
        <v>35001.511824999994</v>
      </c>
      <c r="G65" s="218">
        <v>232610.462336</v>
      </c>
      <c r="H65" s="202"/>
      <c r="I65" s="24"/>
    </row>
    <row r="66" spans="1:9" s="7" customFormat="1" ht="12.75">
      <c r="A66" s="24" t="s">
        <v>112</v>
      </c>
      <c r="B66" s="24"/>
      <c r="C66" s="224">
        <v>0.10753287224011861</v>
      </c>
      <c r="D66" s="224">
        <v>0.07891204727736273</v>
      </c>
      <c r="E66" s="224">
        <v>0.02914180588852996</v>
      </c>
      <c r="F66" s="224">
        <v>0.0979248396176783</v>
      </c>
      <c r="G66" s="224">
        <v>0.6507816671329397</v>
      </c>
      <c r="H66" s="200"/>
      <c r="I66" s="24"/>
    </row>
    <row r="67" spans="1:9" s="7" customFormat="1" ht="12.75">
      <c r="A67" s="24" t="s">
        <v>113</v>
      </c>
      <c r="B67" s="24"/>
      <c r="C67" s="224">
        <v>0.1232816223686157</v>
      </c>
      <c r="D67" s="224">
        <v>0.09614975287313163</v>
      </c>
      <c r="E67" s="224">
        <v>0.03252214174141607</v>
      </c>
      <c r="F67" s="224">
        <v>0.08375776145120253</v>
      </c>
      <c r="G67" s="224">
        <v>0.6642887215656341</v>
      </c>
      <c r="H67" s="69"/>
      <c r="I67" s="24"/>
    </row>
    <row r="68" spans="1:9" s="7" customFormat="1" ht="12.75">
      <c r="A68" s="24"/>
      <c r="B68" s="24"/>
      <c r="C68" s="23"/>
      <c r="D68" s="23"/>
      <c r="E68" s="23"/>
      <c r="F68" s="23"/>
      <c r="G68" s="23"/>
      <c r="H68" s="24"/>
      <c r="I68" s="24"/>
    </row>
    <row r="69" spans="1:9" ht="12.75">
      <c r="A69" s="98" t="s">
        <v>130</v>
      </c>
      <c r="B69" s="65"/>
      <c r="C69" s="23"/>
      <c r="D69" s="23"/>
      <c r="E69" s="65"/>
      <c r="F69" s="65"/>
      <c r="G69" s="65"/>
      <c r="H69" s="65"/>
      <c r="I69" s="65"/>
    </row>
    <row r="70" spans="1:9" ht="12.75">
      <c r="A70" s="24" t="s">
        <v>110</v>
      </c>
      <c r="B70" s="65"/>
      <c r="C70" s="23">
        <v>0</v>
      </c>
      <c r="D70" s="23">
        <v>0</v>
      </c>
      <c r="E70" s="23">
        <v>0</v>
      </c>
      <c r="F70" s="23">
        <v>0</v>
      </c>
      <c r="G70" s="23">
        <v>1</v>
      </c>
      <c r="H70" s="65"/>
      <c r="I70" s="65"/>
    </row>
    <row r="71" spans="1:9" ht="12.75">
      <c r="A71" s="24" t="s">
        <v>111</v>
      </c>
      <c r="B71" s="65"/>
      <c r="C71" s="121">
        <v>0</v>
      </c>
      <c r="D71" s="121">
        <v>0</v>
      </c>
      <c r="E71" s="121">
        <v>0</v>
      </c>
      <c r="F71" s="121">
        <v>0</v>
      </c>
      <c r="G71" s="121">
        <v>433182.3916</v>
      </c>
      <c r="H71" s="65"/>
      <c r="I71" s="65"/>
    </row>
    <row r="72" spans="1:9" ht="12.75">
      <c r="A72" s="24" t="s">
        <v>112</v>
      </c>
      <c r="B72" s="65"/>
      <c r="C72" s="207">
        <v>0</v>
      </c>
      <c r="D72" s="207">
        <v>0</v>
      </c>
      <c r="E72" s="207">
        <v>0</v>
      </c>
      <c r="F72" s="207">
        <v>0</v>
      </c>
      <c r="G72" s="207">
        <v>1</v>
      </c>
      <c r="H72" s="65"/>
      <c r="I72" s="65"/>
    </row>
    <row r="73" spans="1:9" ht="12.75">
      <c r="A73" s="24" t="s">
        <v>113</v>
      </c>
      <c r="B73" s="65"/>
      <c r="C73" s="225">
        <v>0</v>
      </c>
      <c r="D73" s="225">
        <v>0</v>
      </c>
      <c r="E73" s="225">
        <v>0</v>
      </c>
      <c r="F73" s="225">
        <v>0</v>
      </c>
      <c r="G73" s="225">
        <v>1</v>
      </c>
      <c r="H73" s="65"/>
      <c r="I73" s="65"/>
    </row>
    <row r="74" spans="1:9" ht="12.75">
      <c r="A74" s="98"/>
      <c r="B74" s="65"/>
      <c r="C74" s="24"/>
      <c r="D74" s="24"/>
      <c r="E74" s="24"/>
      <c r="F74" s="24"/>
      <c r="G74" s="24"/>
      <c r="H74" s="65"/>
      <c r="I74" s="65"/>
    </row>
    <row r="75" spans="1:9" s="7" customFormat="1" ht="12.75">
      <c r="A75" s="13"/>
      <c r="B75" s="13"/>
      <c r="C75" s="110" t="s">
        <v>25</v>
      </c>
      <c r="D75" s="111"/>
      <c r="E75" s="212"/>
      <c r="F75" s="212"/>
      <c r="G75" s="212"/>
      <c r="H75" s="24"/>
      <c r="I75" s="24"/>
    </row>
    <row r="76" spans="1:9" s="46" customFormat="1" ht="11.25">
      <c r="A76" s="46" t="s">
        <v>107</v>
      </c>
      <c r="C76" s="154"/>
      <c r="D76" s="154"/>
      <c r="E76" s="154"/>
      <c r="F76" s="226"/>
      <c r="G76" s="226"/>
      <c r="H76" s="133"/>
      <c r="I76" s="133"/>
    </row>
    <row r="77" spans="1:9" s="46" customFormat="1" ht="9.75" customHeight="1">
      <c r="A77" s="45">
        <v>1</v>
      </c>
      <c r="B77" s="44" t="s">
        <v>26</v>
      </c>
      <c r="C77" s="154"/>
      <c r="D77" s="154"/>
      <c r="E77" s="154"/>
      <c r="F77" s="226"/>
      <c r="G77" s="226"/>
      <c r="H77" s="133"/>
      <c r="I77" s="133"/>
    </row>
    <row r="78" spans="1:9" s="46" customFormat="1" ht="9.75" customHeight="1">
      <c r="A78" s="45"/>
      <c r="C78" s="154"/>
      <c r="D78" s="154"/>
      <c r="E78" s="154"/>
      <c r="F78" s="226"/>
      <c r="G78" s="226"/>
      <c r="H78" s="133"/>
      <c r="I78" s="133"/>
    </row>
    <row r="79" spans="1:9" ht="9.75" customHeight="1">
      <c r="A79" s="45"/>
      <c r="B79" s="46"/>
      <c r="D79" s="155"/>
      <c r="E79" s="155"/>
      <c r="F79" s="155"/>
      <c r="G79" s="23"/>
      <c r="H79" s="65"/>
      <c r="I79" s="65"/>
    </row>
    <row r="80" spans="1:9" ht="9.75" customHeight="1">
      <c r="A80" s="45"/>
      <c r="B80" s="44"/>
      <c r="D80" s="155"/>
      <c r="E80" s="155"/>
      <c r="F80" s="155"/>
      <c r="G80" s="23"/>
      <c r="H80" s="65"/>
      <c r="I80" s="65"/>
    </row>
    <row r="81" spans="4:9" ht="12.75">
      <c r="D81" s="155"/>
      <c r="E81" s="155"/>
      <c r="F81" s="155"/>
      <c r="G81" s="23"/>
      <c r="H81" s="65"/>
      <c r="I81" s="65"/>
    </row>
  </sheetData>
  <sheetProtection/>
  <mergeCells count="1">
    <mergeCell ref="C25:D25"/>
  </mergeCells>
  <printOptions/>
  <pageMargins left="0.75" right="0.75" top="0.5" bottom="0.5" header="0.5" footer="0.5"/>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L75"/>
  <sheetViews>
    <sheetView view="pageBreakPreview" zoomScale="80" zoomScaleSheetLayoutView="80" zoomScalePageLayoutView="0" workbookViewId="0" topLeftCell="A58">
      <selection activeCell="D45" sqref="D45"/>
    </sheetView>
  </sheetViews>
  <sheetFormatPr defaultColWidth="10.7109375" defaultRowHeight="12.75"/>
  <cols>
    <col min="1" max="1" width="3.421875" style="7" customWidth="1"/>
    <col min="2" max="2" width="23.7109375" style="7" customWidth="1"/>
    <col min="3" max="5" width="11.00390625" style="8" bestFit="1" customWidth="1"/>
    <col min="6" max="6" width="12.8515625" style="8" bestFit="1" customWidth="1"/>
    <col min="7" max="7" width="10.7109375" style="8" customWidth="1"/>
    <col min="8" max="9" width="10.7109375" style="7" customWidth="1"/>
    <col min="10" max="10" width="12.8515625" style="7" bestFit="1" customWidth="1"/>
    <col min="11" max="11" width="10.7109375" style="7" customWidth="1"/>
    <col min="12" max="12" width="12.00390625" style="7" bestFit="1" customWidth="1"/>
    <col min="13" max="16384" width="10.7109375" style="7" customWidth="1"/>
  </cols>
  <sheetData>
    <row r="1" spans="1:7" s="20" customFormat="1" ht="15">
      <c r="A1" s="30" t="s">
        <v>33</v>
      </c>
      <c r="B1" s="19"/>
      <c r="C1" s="3"/>
      <c r="D1" s="3"/>
      <c r="E1" s="5"/>
      <c r="F1" s="5"/>
      <c r="G1" s="5"/>
    </row>
    <row r="2" spans="1:7" s="20" customFormat="1" ht="15">
      <c r="A2" s="1" t="str">
        <f>Portfolio!$A$2</f>
        <v>PORTFOLIO INFORMATION AS AT 31 DECEMBER 2012</v>
      </c>
      <c r="B2" s="19"/>
      <c r="C2" s="3"/>
      <c r="D2" s="3"/>
      <c r="E2" s="5"/>
      <c r="F2" s="5"/>
      <c r="G2" s="5"/>
    </row>
    <row r="3" spans="1:7" s="20" customFormat="1" ht="15">
      <c r="A3" s="19"/>
      <c r="B3" s="19"/>
      <c r="C3" s="3"/>
      <c r="D3" s="3"/>
      <c r="E3" s="5"/>
      <c r="F3" s="5"/>
      <c r="G3" s="5"/>
    </row>
    <row r="4" spans="1:7" s="86" customFormat="1" ht="15">
      <c r="A4" s="83"/>
      <c r="B4" s="83"/>
      <c r="C4" s="84"/>
      <c r="D4" s="84"/>
      <c r="E4" s="85"/>
      <c r="F4" s="85"/>
      <c r="G4" s="85"/>
    </row>
    <row r="5" spans="1:9" ht="25.5">
      <c r="A5" s="16" t="s">
        <v>98</v>
      </c>
      <c r="B5" s="16"/>
      <c r="C5" s="71" t="s">
        <v>93</v>
      </c>
      <c r="D5" s="71" t="s">
        <v>92</v>
      </c>
      <c r="E5" s="71" t="s">
        <v>29</v>
      </c>
      <c r="F5" s="123" t="s">
        <v>115</v>
      </c>
      <c r="G5" s="123" t="s">
        <v>124</v>
      </c>
      <c r="H5" s="123" t="s">
        <v>143</v>
      </c>
      <c r="I5" s="123" t="s">
        <v>144</v>
      </c>
    </row>
    <row r="7" spans="1:7" ht="12.75">
      <c r="A7" s="21" t="s">
        <v>1</v>
      </c>
      <c r="B7" s="21"/>
      <c r="C7" s="22"/>
      <c r="D7" s="22"/>
      <c r="E7" s="22"/>
      <c r="F7" s="22"/>
      <c r="G7" s="22"/>
    </row>
    <row r="8" spans="1:9" ht="12.75">
      <c r="A8" s="2" t="s">
        <v>125</v>
      </c>
      <c r="B8" s="21"/>
      <c r="C8" s="72">
        <v>13257</v>
      </c>
      <c r="D8" s="72">
        <v>17550</v>
      </c>
      <c r="E8" s="72">
        <v>17550</v>
      </c>
      <c r="F8" s="72">
        <v>13163</v>
      </c>
      <c r="G8" s="72">
        <v>17550</v>
      </c>
      <c r="H8" s="72">
        <v>17550</v>
      </c>
      <c r="I8" s="72">
        <v>22323</v>
      </c>
    </row>
    <row r="9" spans="1:9" ht="12.75">
      <c r="A9" s="2" t="s">
        <v>126</v>
      </c>
      <c r="B9" s="21"/>
      <c r="C9" s="72">
        <v>0</v>
      </c>
      <c r="D9" s="72">
        <v>4383</v>
      </c>
      <c r="E9" s="72">
        <v>7089</v>
      </c>
      <c r="F9" s="72">
        <v>5243</v>
      </c>
      <c r="G9" s="72">
        <v>6512</v>
      </c>
      <c r="H9" s="72">
        <v>5665</v>
      </c>
      <c r="I9" s="72">
        <v>5631</v>
      </c>
    </row>
    <row r="10" spans="1:9" ht="12.75">
      <c r="A10" s="2" t="s">
        <v>127</v>
      </c>
      <c r="B10" s="21"/>
      <c r="C10" s="72">
        <v>0</v>
      </c>
      <c r="D10" s="72">
        <v>3851</v>
      </c>
      <c r="E10" s="72">
        <v>21366</v>
      </c>
      <c r="F10" s="72">
        <v>11611</v>
      </c>
      <c r="G10" s="72">
        <v>14954</v>
      </c>
      <c r="H10" s="72">
        <v>16050</v>
      </c>
      <c r="I10" s="72">
        <v>16123</v>
      </c>
    </row>
    <row r="11" spans="1:9" ht="12.75">
      <c r="A11" s="2" t="s">
        <v>128</v>
      </c>
      <c r="B11" s="21"/>
      <c r="C11" s="72">
        <v>0</v>
      </c>
      <c r="D11" s="72">
        <v>0</v>
      </c>
      <c r="E11" s="72">
        <v>0</v>
      </c>
      <c r="F11" s="72">
        <v>2188</v>
      </c>
      <c r="G11" s="72">
        <v>22000</v>
      </c>
      <c r="H11" s="72">
        <v>22000</v>
      </c>
      <c r="I11" s="72">
        <v>22000</v>
      </c>
    </row>
    <row r="12" spans="1:9" ht="12.75">
      <c r="A12" s="2" t="s">
        <v>129</v>
      </c>
      <c r="B12" s="21"/>
      <c r="C12" s="72">
        <v>19408</v>
      </c>
      <c r="D12" s="72">
        <v>30611</v>
      </c>
      <c r="E12" s="72">
        <v>30900</v>
      </c>
      <c r="F12" s="72">
        <v>20268</v>
      </c>
      <c r="G12" s="72">
        <v>29457</v>
      </c>
      <c r="H12" s="72">
        <v>33953</v>
      </c>
      <c r="I12" s="72">
        <v>36717</v>
      </c>
    </row>
    <row r="13" spans="1:9" ht="12.75">
      <c r="A13" s="2" t="s">
        <v>130</v>
      </c>
      <c r="B13" s="21"/>
      <c r="C13" s="72">
        <v>0</v>
      </c>
      <c r="D13" s="72">
        <v>6058</v>
      </c>
      <c r="E13" s="72">
        <v>11538</v>
      </c>
      <c r="F13" s="72">
        <v>7990</v>
      </c>
      <c r="G13" s="72">
        <v>12014</v>
      </c>
      <c r="H13" s="72">
        <v>12631</v>
      </c>
      <c r="I13" s="72">
        <v>19602</v>
      </c>
    </row>
    <row r="14" spans="1:9" ht="12.75">
      <c r="A14" s="2" t="s">
        <v>161</v>
      </c>
      <c r="B14" s="2"/>
      <c r="C14" s="72">
        <v>0</v>
      </c>
      <c r="D14" s="72">
        <v>3013</v>
      </c>
      <c r="E14" s="72">
        <v>7878</v>
      </c>
      <c r="F14" s="72">
        <v>3301</v>
      </c>
      <c r="G14" s="72">
        <v>4583</v>
      </c>
      <c r="H14" s="72">
        <v>803</v>
      </c>
      <c r="I14" s="72">
        <v>0</v>
      </c>
    </row>
    <row r="15" spans="1:9" ht="12.75">
      <c r="A15" s="2" t="s">
        <v>131</v>
      </c>
      <c r="B15" s="2"/>
      <c r="C15" s="72">
        <v>0</v>
      </c>
      <c r="D15" s="72">
        <v>382</v>
      </c>
      <c r="E15" s="72">
        <v>6299</v>
      </c>
      <c r="F15" s="72">
        <v>5340</v>
      </c>
      <c r="G15" s="72">
        <v>6596</v>
      </c>
      <c r="H15" s="72">
        <v>6645</v>
      </c>
      <c r="I15" s="72">
        <v>6076</v>
      </c>
    </row>
    <row r="16" spans="1:9" ht="12.75">
      <c r="A16" s="2" t="s">
        <v>132</v>
      </c>
      <c r="B16" s="2"/>
      <c r="C16" s="72">
        <v>0</v>
      </c>
      <c r="D16" s="72">
        <v>1520</v>
      </c>
      <c r="E16" s="72">
        <v>1572</v>
      </c>
      <c r="F16" s="72">
        <v>1293</v>
      </c>
      <c r="G16" s="72">
        <v>1726</v>
      </c>
      <c r="H16" s="72">
        <v>1710</v>
      </c>
      <c r="I16" s="72">
        <v>1747</v>
      </c>
    </row>
    <row r="17" spans="1:9" ht="12.75">
      <c r="A17" s="2" t="s">
        <v>133</v>
      </c>
      <c r="B17" s="2"/>
      <c r="C17" s="72">
        <v>0</v>
      </c>
      <c r="D17" s="72">
        <v>560</v>
      </c>
      <c r="E17" s="72">
        <v>2267</v>
      </c>
      <c r="F17" s="72">
        <v>1918</v>
      </c>
      <c r="G17" s="72">
        <v>2542</v>
      </c>
      <c r="H17" s="72">
        <v>2560</v>
      </c>
      <c r="I17" s="72">
        <v>2642</v>
      </c>
    </row>
    <row r="18" spans="1:9" ht="12.75">
      <c r="A18" s="2" t="s">
        <v>43</v>
      </c>
      <c r="B18" s="2"/>
      <c r="C18" s="72">
        <v>2226</v>
      </c>
      <c r="D18" s="72">
        <v>7319</v>
      </c>
      <c r="E18" s="72">
        <v>495</v>
      </c>
      <c r="F18" s="72">
        <v>0</v>
      </c>
      <c r="G18" s="72">
        <v>0</v>
      </c>
      <c r="H18" s="72">
        <v>0</v>
      </c>
      <c r="I18" s="72">
        <v>0</v>
      </c>
    </row>
    <row r="19" spans="1:9" ht="13.5" thickBot="1">
      <c r="A19" s="2" t="s">
        <v>38</v>
      </c>
      <c r="B19" s="2"/>
      <c r="C19" s="73">
        <f aca="true" t="shared" si="0" ref="C19:I19">SUM(C8:C18)</f>
        <v>34891</v>
      </c>
      <c r="D19" s="73">
        <f t="shared" si="0"/>
        <v>75247</v>
      </c>
      <c r="E19" s="73">
        <f t="shared" si="0"/>
        <v>106954</v>
      </c>
      <c r="F19" s="73">
        <f t="shared" si="0"/>
        <v>72315</v>
      </c>
      <c r="G19" s="73">
        <f t="shared" si="0"/>
        <v>117934</v>
      </c>
      <c r="H19" s="73">
        <f t="shared" si="0"/>
        <v>119567</v>
      </c>
      <c r="I19" s="73">
        <f t="shared" si="0"/>
        <v>132861</v>
      </c>
    </row>
    <row r="20" spans="1:7" s="24" customFormat="1" ht="12.75">
      <c r="A20" s="65"/>
      <c r="C20" s="80"/>
      <c r="D20" s="80"/>
      <c r="E20" s="80"/>
      <c r="F20" s="80"/>
      <c r="G20" s="80"/>
    </row>
    <row r="21" spans="1:7" ht="12.75">
      <c r="A21" s="21" t="s">
        <v>2</v>
      </c>
      <c r="B21" s="21"/>
      <c r="C21" s="72"/>
      <c r="D21" s="72"/>
      <c r="E21" s="72"/>
      <c r="F21" s="72"/>
      <c r="G21" s="72"/>
    </row>
    <row r="22" spans="1:9" ht="12.75">
      <c r="A22" s="2" t="s">
        <v>125</v>
      </c>
      <c r="B22" s="21"/>
      <c r="C22" s="72">
        <v>12858</v>
      </c>
      <c r="D22" s="72">
        <v>16959</v>
      </c>
      <c r="E22" s="72">
        <v>16999</v>
      </c>
      <c r="F22" s="72">
        <v>12737</v>
      </c>
      <c r="G22" s="72">
        <v>16959</v>
      </c>
      <c r="H22" s="72">
        <v>16967</v>
      </c>
      <c r="I22" s="72">
        <v>17014</v>
      </c>
    </row>
    <row r="23" spans="1:9" ht="12.75">
      <c r="A23" s="2" t="s">
        <v>126</v>
      </c>
      <c r="B23" s="21"/>
      <c r="C23" s="72">
        <v>-59</v>
      </c>
      <c r="D23" s="72">
        <v>2951</v>
      </c>
      <c r="E23" s="72">
        <v>4967</v>
      </c>
      <c r="F23" s="72">
        <v>4052</v>
      </c>
      <c r="G23" s="72">
        <v>5086</v>
      </c>
      <c r="H23" s="72">
        <v>4102</v>
      </c>
      <c r="I23" s="72">
        <v>4009</v>
      </c>
    </row>
    <row r="24" spans="1:9" ht="12.75">
      <c r="A24" s="2" t="s">
        <v>127</v>
      </c>
      <c r="B24" s="21"/>
      <c r="C24" s="72">
        <v>0</v>
      </c>
      <c r="D24" s="72">
        <v>2861</v>
      </c>
      <c r="E24" s="72">
        <v>15914</v>
      </c>
      <c r="F24" s="72">
        <v>8454</v>
      </c>
      <c r="G24" s="72">
        <v>10629</v>
      </c>
      <c r="H24" s="72">
        <v>11248</v>
      </c>
      <c r="I24" s="72">
        <v>10946</v>
      </c>
    </row>
    <row r="25" spans="1:9" ht="12.75">
      <c r="A25" s="2" t="s">
        <v>128</v>
      </c>
      <c r="B25" s="21"/>
      <c r="C25" s="72">
        <v>0</v>
      </c>
      <c r="D25" s="72">
        <v>0</v>
      </c>
      <c r="E25" s="72">
        <v>0</v>
      </c>
      <c r="F25" s="72">
        <v>2122</v>
      </c>
      <c r="G25" s="72">
        <v>21315</v>
      </c>
      <c r="H25" s="72">
        <v>21329</v>
      </c>
      <c r="I25" s="72">
        <v>21329</v>
      </c>
    </row>
    <row r="26" spans="1:9" ht="12.75">
      <c r="A26" s="2" t="s">
        <v>129</v>
      </c>
      <c r="B26" s="21"/>
      <c r="C26" s="72">
        <v>13732</v>
      </c>
      <c r="D26" s="72">
        <v>22450</v>
      </c>
      <c r="E26" s="72">
        <v>22329</v>
      </c>
      <c r="F26" s="72">
        <v>14623</v>
      </c>
      <c r="G26" s="72">
        <v>20758</v>
      </c>
      <c r="H26" s="72">
        <v>24271</v>
      </c>
      <c r="I26" s="72">
        <v>26155</v>
      </c>
    </row>
    <row r="27" spans="1:9" ht="12.75">
      <c r="A27" s="2" t="s">
        <v>130</v>
      </c>
      <c r="B27" s="21"/>
      <c r="C27" s="72">
        <v>0</v>
      </c>
      <c r="D27" s="72">
        <v>5117</v>
      </c>
      <c r="E27" s="72">
        <v>9677</v>
      </c>
      <c r="F27" s="72">
        <v>6998</v>
      </c>
      <c r="G27" s="72">
        <v>10071</v>
      </c>
      <c r="H27" s="72">
        <v>10929</v>
      </c>
      <c r="I27" s="72">
        <v>16226</v>
      </c>
    </row>
    <row r="28" spans="1:9" ht="12.75">
      <c r="A28" s="2" t="s">
        <v>161</v>
      </c>
      <c r="B28" s="21"/>
      <c r="C28" s="72">
        <v>0</v>
      </c>
      <c r="D28" s="72">
        <v>1985</v>
      </c>
      <c r="E28" s="72">
        <v>4244</v>
      </c>
      <c r="F28" s="72">
        <v>780</v>
      </c>
      <c r="G28" s="72">
        <v>895</v>
      </c>
      <c r="H28" s="72">
        <v>-252</v>
      </c>
      <c r="I28" s="72">
        <v>0</v>
      </c>
    </row>
    <row r="29" spans="1:9" ht="12.75">
      <c r="A29" s="2" t="s">
        <v>131</v>
      </c>
      <c r="B29" s="21"/>
      <c r="C29" s="72">
        <v>0</v>
      </c>
      <c r="D29" s="72">
        <v>261</v>
      </c>
      <c r="E29" s="72">
        <v>3708</v>
      </c>
      <c r="F29" s="72">
        <v>3440</v>
      </c>
      <c r="G29" s="72">
        <v>3999</v>
      </c>
      <c r="H29" s="72">
        <v>4106</v>
      </c>
      <c r="I29" s="72">
        <v>3354</v>
      </c>
    </row>
    <row r="30" spans="1:9" ht="12.75">
      <c r="A30" s="2" t="s">
        <v>132</v>
      </c>
      <c r="B30" s="21"/>
      <c r="C30" s="72">
        <v>0</v>
      </c>
      <c r="D30" s="72">
        <v>1027</v>
      </c>
      <c r="E30" s="72">
        <v>935</v>
      </c>
      <c r="F30" s="72">
        <v>852</v>
      </c>
      <c r="G30" s="72">
        <v>1168</v>
      </c>
      <c r="H30" s="72">
        <v>1159</v>
      </c>
      <c r="I30" s="72">
        <v>1211</v>
      </c>
    </row>
    <row r="31" spans="1:9" ht="12.75">
      <c r="A31" s="2" t="s">
        <v>133</v>
      </c>
      <c r="B31" s="21"/>
      <c r="C31" s="72">
        <v>0</v>
      </c>
      <c r="D31" s="72">
        <v>491</v>
      </c>
      <c r="E31" s="72">
        <v>1691</v>
      </c>
      <c r="F31" s="72">
        <v>1644</v>
      </c>
      <c r="G31" s="72">
        <v>2158</v>
      </c>
      <c r="H31" s="72">
        <v>2158</v>
      </c>
      <c r="I31" s="72">
        <v>2272</v>
      </c>
    </row>
    <row r="32" spans="1:9" ht="12.75">
      <c r="A32" s="2" t="s">
        <v>43</v>
      </c>
      <c r="B32" s="21"/>
      <c r="C32" s="80">
        <v>2226</v>
      </c>
      <c r="D32" s="72">
        <v>7319</v>
      </c>
      <c r="E32" s="72">
        <v>495</v>
      </c>
      <c r="F32" s="72">
        <v>0</v>
      </c>
      <c r="G32" s="72">
        <v>0</v>
      </c>
      <c r="H32" s="72">
        <v>0</v>
      </c>
      <c r="I32" s="72">
        <v>0</v>
      </c>
    </row>
    <row r="33" spans="1:9" ht="13.5" thickBot="1">
      <c r="A33" s="2" t="s">
        <v>38</v>
      </c>
      <c r="B33" s="2"/>
      <c r="C33" s="149">
        <f aca="true" t="shared" si="1" ref="C33:H33">SUM(C22:C32)</f>
        <v>28757</v>
      </c>
      <c r="D33" s="73">
        <f t="shared" si="1"/>
        <v>61421</v>
      </c>
      <c r="E33" s="73">
        <f t="shared" si="1"/>
        <v>80959</v>
      </c>
      <c r="F33" s="73">
        <f t="shared" si="1"/>
        <v>55702</v>
      </c>
      <c r="G33" s="73">
        <f t="shared" si="1"/>
        <v>93038</v>
      </c>
      <c r="H33" s="73">
        <f t="shared" si="1"/>
        <v>96017</v>
      </c>
      <c r="I33" s="73">
        <f>SUM(I22:I32)</f>
        <v>102516</v>
      </c>
    </row>
    <row r="34" spans="3:7" s="24" customFormat="1" ht="12.75">
      <c r="C34" s="80"/>
      <c r="D34" s="80"/>
      <c r="E34" s="80"/>
      <c r="F34" s="80"/>
      <c r="G34" s="80"/>
    </row>
    <row r="35" spans="1:7" ht="12.75">
      <c r="A35" s="17" t="s">
        <v>97</v>
      </c>
      <c r="B35" s="17"/>
      <c r="C35" s="80"/>
      <c r="D35" s="72"/>
      <c r="E35" s="72"/>
      <c r="F35" s="72"/>
      <c r="G35" s="72"/>
    </row>
    <row r="36" spans="1:9" ht="12.75">
      <c r="A36" s="2" t="s">
        <v>125</v>
      </c>
      <c r="B36" s="17"/>
      <c r="C36" s="150">
        <v>422</v>
      </c>
      <c r="D36" s="87">
        <v>567.5</v>
      </c>
      <c r="E36" s="87">
        <v>575</v>
      </c>
      <c r="F36" s="87">
        <v>512.5</v>
      </c>
      <c r="G36" s="87">
        <v>545</v>
      </c>
      <c r="H36" s="87">
        <v>555</v>
      </c>
      <c r="I36" s="87">
        <v>558</v>
      </c>
    </row>
    <row r="37" spans="1:9" ht="12.75">
      <c r="A37" s="2" t="s">
        <v>126</v>
      </c>
      <c r="B37" s="17"/>
      <c r="C37" s="150">
        <v>91</v>
      </c>
      <c r="D37" s="87">
        <v>148</v>
      </c>
      <c r="E37" s="87">
        <v>148</v>
      </c>
      <c r="F37" s="87">
        <v>119.5</v>
      </c>
      <c r="G37" s="87">
        <v>119.7</v>
      </c>
      <c r="H37" s="87">
        <v>126</v>
      </c>
      <c r="I37" s="87">
        <v>128</v>
      </c>
    </row>
    <row r="38" spans="1:9" ht="12.75">
      <c r="A38" s="2" t="s">
        <v>127</v>
      </c>
      <c r="B38" s="17"/>
      <c r="C38" s="150">
        <v>0</v>
      </c>
      <c r="D38" s="87">
        <v>374.4</v>
      </c>
      <c r="E38" s="87">
        <v>310</v>
      </c>
      <c r="F38" s="87">
        <v>283</v>
      </c>
      <c r="G38" s="87">
        <v>283</v>
      </c>
      <c r="H38" s="87">
        <v>285</v>
      </c>
      <c r="I38" s="87">
        <v>0</v>
      </c>
    </row>
    <row r="39" spans="1:9" ht="12.75">
      <c r="A39" s="2" t="s">
        <v>128</v>
      </c>
      <c r="B39" s="17"/>
      <c r="C39" s="150">
        <v>0</v>
      </c>
      <c r="D39" s="87">
        <v>0</v>
      </c>
      <c r="E39" s="87">
        <v>0</v>
      </c>
      <c r="F39" s="87">
        <v>345</v>
      </c>
      <c r="G39" s="87">
        <v>351.2</v>
      </c>
      <c r="H39" s="87">
        <v>359</v>
      </c>
      <c r="I39" s="87">
        <v>390</v>
      </c>
    </row>
    <row r="40" spans="1:9" ht="12.75">
      <c r="A40" s="2" t="s">
        <v>129</v>
      </c>
      <c r="B40" s="17"/>
      <c r="C40" s="150">
        <v>310.6</v>
      </c>
      <c r="D40" s="87">
        <v>411</v>
      </c>
      <c r="E40" s="87">
        <v>284.8</v>
      </c>
      <c r="F40" s="87">
        <v>349</v>
      </c>
      <c r="G40" s="87">
        <v>360.2</v>
      </c>
      <c r="H40" s="87">
        <v>373.4</v>
      </c>
      <c r="I40" s="87">
        <v>426.8</v>
      </c>
    </row>
    <row r="41" spans="1:9" ht="12.75">
      <c r="A41" s="2" t="s">
        <v>130</v>
      </c>
      <c r="B41" s="17"/>
      <c r="C41" s="150">
        <v>0</v>
      </c>
      <c r="D41" s="87">
        <v>137.9</v>
      </c>
      <c r="E41" s="87">
        <v>92</v>
      </c>
      <c r="F41" s="87">
        <v>108.1</v>
      </c>
      <c r="G41" s="87">
        <v>112.8</v>
      </c>
      <c r="H41" s="87">
        <v>121.3</v>
      </c>
      <c r="I41" s="87">
        <f>254.8</f>
        <v>254.8</v>
      </c>
    </row>
    <row r="42" spans="1:9" ht="12.75">
      <c r="A42" s="2" t="s">
        <v>161</v>
      </c>
      <c r="B42" s="17"/>
      <c r="C42" s="150">
        <v>0</v>
      </c>
      <c r="D42" s="87">
        <v>84.7</v>
      </c>
      <c r="E42" s="87">
        <v>72.5</v>
      </c>
      <c r="F42" s="87">
        <v>54.6</v>
      </c>
      <c r="G42" s="87">
        <v>48.9</v>
      </c>
      <c r="H42" s="87">
        <v>0</v>
      </c>
      <c r="I42" s="87">
        <v>0</v>
      </c>
    </row>
    <row r="43" spans="1:9" ht="12.75">
      <c r="A43" s="2" t="s">
        <v>131</v>
      </c>
      <c r="B43" s="17"/>
      <c r="C43" s="150">
        <v>0</v>
      </c>
      <c r="D43" s="87">
        <v>87</v>
      </c>
      <c r="E43" s="87">
        <v>102</v>
      </c>
      <c r="F43" s="87">
        <v>83.8</v>
      </c>
      <c r="G43" s="87">
        <v>74.2</v>
      </c>
      <c r="H43" s="87">
        <v>62.7</v>
      </c>
      <c r="I43" s="87">
        <v>43.1</v>
      </c>
    </row>
    <row r="44" spans="1:9" ht="12.75">
      <c r="A44" s="2" t="s">
        <v>132</v>
      </c>
      <c r="C44" s="150">
        <v>0</v>
      </c>
      <c r="D44" s="87">
        <v>26</v>
      </c>
      <c r="E44" s="87">
        <v>29.6</v>
      </c>
      <c r="F44" s="87">
        <v>23.9</v>
      </c>
      <c r="G44" s="87">
        <v>22.4</v>
      </c>
      <c r="H44" s="87">
        <v>22.1</v>
      </c>
      <c r="I44" s="87">
        <v>20.9</v>
      </c>
    </row>
    <row r="45" spans="1:9" ht="12.75">
      <c r="A45" s="2" t="s">
        <v>133</v>
      </c>
      <c r="C45" s="150">
        <v>0</v>
      </c>
      <c r="D45" s="87">
        <v>39.6</v>
      </c>
      <c r="E45" s="87">
        <v>45</v>
      </c>
      <c r="F45" s="87">
        <v>39.5</v>
      </c>
      <c r="G45" s="87">
        <v>37.9</v>
      </c>
      <c r="H45" s="87">
        <v>37.5</v>
      </c>
      <c r="I45" s="87">
        <v>30.4</v>
      </c>
    </row>
    <row r="46" spans="1:9" ht="12.75">
      <c r="A46" s="2" t="s">
        <v>43</v>
      </c>
      <c r="C46" s="87"/>
      <c r="D46" s="87">
        <v>75.1</v>
      </c>
      <c r="E46" s="87">
        <v>26.3</v>
      </c>
      <c r="F46" s="87">
        <v>26.1</v>
      </c>
      <c r="G46" s="87">
        <v>29.9</v>
      </c>
      <c r="H46" s="87">
        <v>0</v>
      </c>
      <c r="I46" s="87">
        <v>0</v>
      </c>
    </row>
    <row r="47" spans="1:11" ht="13.5" thickBot="1">
      <c r="A47" s="2" t="s">
        <v>38</v>
      </c>
      <c r="C47" s="88">
        <f aca="true" t="shared" si="2" ref="C47:H47">SUM(C36:C46)</f>
        <v>823.6</v>
      </c>
      <c r="D47" s="88">
        <f t="shared" si="2"/>
        <v>1951.2</v>
      </c>
      <c r="E47" s="88">
        <f t="shared" si="2"/>
        <v>1685.1999999999998</v>
      </c>
      <c r="F47" s="88">
        <f t="shared" si="2"/>
        <v>1944.9999999999998</v>
      </c>
      <c r="G47" s="88">
        <f t="shared" si="2"/>
        <v>1985.2000000000005</v>
      </c>
      <c r="H47" s="88">
        <f t="shared" si="2"/>
        <v>1942</v>
      </c>
      <c r="I47" s="88">
        <f>SUM(I36:I46)</f>
        <v>1852</v>
      </c>
      <c r="J47" s="131"/>
      <c r="K47" s="131"/>
    </row>
    <row r="48" spans="3:12" s="86" customFormat="1" ht="15">
      <c r="C48" s="89"/>
      <c r="D48" s="89"/>
      <c r="E48" s="89"/>
      <c r="F48" s="89"/>
      <c r="G48" s="89"/>
      <c r="K48" s="132"/>
      <c r="L48" s="132"/>
    </row>
    <row r="49" spans="1:12" s="24" customFormat="1" ht="13.5">
      <c r="A49" s="127" t="s">
        <v>159</v>
      </c>
      <c r="B49" s="127"/>
      <c r="C49" s="128">
        <v>4.1499999999999995</v>
      </c>
      <c r="D49" s="128">
        <v>8.05</v>
      </c>
      <c r="E49" s="128">
        <v>7.65</v>
      </c>
      <c r="F49" s="128">
        <v>2.8000000000000003</v>
      </c>
      <c r="G49" s="128">
        <v>5.6000000000000005</v>
      </c>
      <c r="H49" s="128">
        <v>5.75</v>
      </c>
      <c r="I49" s="128">
        <v>6.69</v>
      </c>
      <c r="J49" s="133"/>
      <c r="K49" s="134"/>
      <c r="L49" s="134"/>
    </row>
    <row r="50" spans="3:12" s="24" customFormat="1" ht="12.75">
      <c r="C50" s="80">
        <v>0</v>
      </c>
      <c r="D50" s="80">
        <v>0</v>
      </c>
      <c r="E50" s="80">
        <v>0</v>
      </c>
      <c r="F50" s="80">
        <v>0</v>
      </c>
      <c r="G50" s="80">
        <v>0</v>
      </c>
      <c r="H50" s="128">
        <v>0</v>
      </c>
      <c r="I50" s="128">
        <v>0</v>
      </c>
      <c r="J50" s="134"/>
      <c r="K50" s="135"/>
      <c r="L50" s="135"/>
    </row>
    <row r="51" spans="1:12" ht="13.5">
      <c r="A51" s="17" t="s">
        <v>160</v>
      </c>
      <c r="B51" s="17"/>
      <c r="C51" s="70">
        <v>1.05</v>
      </c>
      <c r="D51" s="70">
        <v>1.75</v>
      </c>
      <c r="E51" s="70">
        <v>1.2</v>
      </c>
      <c r="F51" s="70">
        <v>1.35</v>
      </c>
      <c r="G51" s="70">
        <v>1.34</v>
      </c>
      <c r="H51" s="128">
        <v>1.34</v>
      </c>
      <c r="I51" s="128">
        <v>1.5</v>
      </c>
      <c r="J51" s="136"/>
      <c r="K51" s="137"/>
      <c r="L51" s="137"/>
    </row>
    <row r="52" spans="1:12" ht="12.75">
      <c r="A52" s="17"/>
      <c r="B52" s="17"/>
      <c r="C52" s="70"/>
      <c r="D52" s="70"/>
      <c r="E52" s="70"/>
      <c r="F52" s="70"/>
      <c r="G52" s="70"/>
      <c r="I52" s="189"/>
      <c r="J52" s="131"/>
      <c r="K52" s="134"/>
      <c r="L52" s="134"/>
    </row>
    <row r="53" spans="1:12" ht="12.75">
      <c r="A53" s="17" t="s">
        <v>96</v>
      </c>
      <c r="B53" s="17"/>
      <c r="C53" s="70"/>
      <c r="D53" s="70"/>
      <c r="E53" s="70"/>
      <c r="F53" s="70"/>
      <c r="G53" s="70"/>
      <c r="I53" s="190"/>
      <c r="J53" s="134"/>
      <c r="K53" s="135"/>
      <c r="L53" s="135"/>
    </row>
    <row r="54" spans="1:12" ht="12.75">
      <c r="A54" s="2" t="s">
        <v>125</v>
      </c>
      <c r="B54" s="65"/>
      <c r="C54" s="101">
        <v>1</v>
      </c>
      <c r="D54" s="101">
        <v>1</v>
      </c>
      <c r="E54" s="101">
        <v>1</v>
      </c>
      <c r="F54" s="101">
        <v>1</v>
      </c>
      <c r="G54" s="156">
        <v>1</v>
      </c>
      <c r="H54" s="156">
        <v>1</v>
      </c>
      <c r="I54" s="156">
        <v>0.7401774880704294</v>
      </c>
      <c r="J54" s="136"/>
      <c r="K54" s="137"/>
      <c r="L54" s="135"/>
    </row>
    <row r="55" spans="1:12" ht="12.75">
      <c r="A55" s="2" t="s">
        <v>126</v>
      </c>
      <c r="B55" s="65"/>
      <c r="C55" s="101" t="s">
        <v>100</v>
      </c>
      <c r="D55" s="101">
        <v>1</v>
      </c>
      <c r="E55" s="101">
        <v>1</v>
      </c>
      <c r="F55" s="101">
        <v>0.931</v>
      </c>
      <c r="G55" s="156">
        <v>0.830575933655993</v>
      </c>
      <c r="H55" s="156">
        <v>0.9582021661651111</v>
      </c>
      <c r="I55" s="156">
        <v>0.9016028495102404</v>
      </c>
      <c r="J55" s="131"/>
      <c r="K55" s="134"/>
      <c r="L55" s="134"/>
    </row>
    <row r="56" spans="1:12" ht="12.75">
      <c r="A56" s="2" t="s">
        <v>127</v>
      </c>
      <c r="B56" s="65"/>
      <c r="C56" s="101" t="s">
        <v>100</v>
      </c>
      <c r="D56" s="101">
        <v>0.949</v>
      </c>
      <c r="E56" s="101">
        <v>0.752</v>
      </c>
      <c r="F56" s="101">
        <v>0.713</v>
      </c>
      <c r="G56" s="156">
        <v>0.8108510222976067</v>
      </c>
      <c r="H56" s="156">
        <v>0.8842209445294528</v>
      </c>
      <c r="I56" s="156" t="s">
        <v>100</v>
      </c>
      <c r="J56" s="134"/>
      <c r="K56" s="135"/>
      <c r="L56" s="135"/>
    </row>
    <row r="57" spans="1:12" ht="12.75">
      <c r="A57" s="2" t="s">
        <v>128</v>
      </c>
      <c r="B57" s="65"/>
      <c r="C57" s="101" t="s">
        <v>100</v>
      </c>
      <c r="D57" s="101" t="s">
        <v>100</v>
      </c>
      <c r="E57" s="101" t="s">
        <v>100</v>
      </c>
      <c r="F57" s="101">
        <v>1</v>
      </c>
      <c r="G57" s="156">
        <v>0.9999996185918909</v>
      </c>
      <c r="H57" s="156">
        <v>1</v>
      </c>
      <c r="I57" s="156">
        <v>1</v>
      </c>
      <c r="J57" s="136"/>
      <c r="K57" s="137"/>
      <c r="L57" s="135"/>
    </row>
    <row r="58" spans="1:9" ht="12.75">
      <c r="A58" s="2" t="s">
        <v>129</v>
      </c>
      <c r="B58" s="65"/>
      <c r="C58" s="101">
        <v>1</v>
      </c>
      <c r="D58" s="101">
        <v>0.999</v>
      </c>
      <c r="E58" s="101">
        <v>1</v>
      </c>
      <c r="F58" s="101">
        <v>0.94</v>
      </c>
      <c r="G58" s="156">
        <v>0.9800679581676105</v>
      </c>
      <c r="H58" s="156">
        <v>0.9967521584644969</v>
      </c>
      <c r="I58" s="156">
        <v>0.9642932321566297</v>
      </c>
    </row>
    <row r="59" spans="1:9" ht="12.75">
      <c r="A59" s="2" t="s">
        <v>130</v>
      </c>
      <c r="B59" s="65"/>
      <c r="C59" s="101" t="s">
        <v>100</v>
      </c>
      <c r="D59" s="101">
        <v>1</v>
      </c>
      <c r="E59" s="101">
        <v>1</v>
      </c>
      <c r="F59" s="101">
        <v>1</v>
      </c>
      <c r="G59" s="156">
        <v>1</v>
      </c>
      <c r="H59" s="156">
        <v>1</v>
      </c>
      <c r="I59" s="156">
        <v>1</v>
      </c>
    </row>
    <row r="60" spans="1:9" ht="12.75">
      <c r="A60" s="2" t="s">
        <v>161</v>
      </c>
      <c r="B60" s="65"/>
      <c r="C60" s="101" t="s">
        <v>100</v>
      </c>
      <c r="D60" s="101">
        <v>1</v>
      </c>
      <c r="E60" s="101">
        <v>0.953</v>
      </c>
      <c r="F60" s="101">
        <v>0.622</v>
      </c>
      <c r="G60" s="156">
        <v>0.25626518845597934</v>
      </c>
      <c r="H60" s="156" t="s">
        <v>100</v>
      </c>
      <c r="I60" s="156" t="s">
        <v>100</v>
      </c>
    </row>
    <row r="61" spans="1:9" ht="12.75">
      <c r="A61" s="2" t="s">
        <v>131</v>
      </c>
      <c r="B61" s="65"/>
      <c r="C61" s="101" t="s">
        <v>100</v>
      </c>
      <c r="D61" s="101">
        <v>0.947</v>
      </c>
      <c r="E61" s="101">
        <v>0.948</v>
      </c>
      <c r="F61" s="101">
        <v>0.921</v>
      </c>
      <c r="G61" s="156">
        <v>0.8941936854191347</v>
      </c>
      <c r="H61" s="156">
        <v>0.8941936854191348</v>
      </c>
      <c r="I61" s="156">
        <v>0.6628142252230618</v>
      </c>
    </row>
    <row r="62" spans="1:9" ht="12.75">
      <c r="A62" s="2" t="s">
        <v>132</v>
      </c>
      <c r="B62" s="65"/>
      <c r="C62" s="101" t="s">
        <v>100</v>
      </c>
      <c r="D62" s="101">
        <v>1</v>
      </c>
      <c r="E62" s="101">
        <v>1</v>
      </c>
      <c r="F62" s="101">
        <v>1</v>
      </c>
      <c r="G62" s="156">
        <v>1</v>
      </c>
      <c r="H62" s="156">
        <v>1</v>
      </c>
      <c r="I62" s="156">
        <v>0.9999999999999999</v>
      </c>
    </row>
    <row r="63" spans="1:9" ht="12.75">
      <c r="A63" s="2" t="s">
        <v>133</v>
      </c>
      <c r="B63" s="65"/>
      <c r="C63" s="101" t="s">
        <v>100</v>
      </c>
      <c r="D63" s="101">
        <v>1</v>
      </c>
      <c r="E63" s="101">
        <v>1</v>
      </c>
      <c r="F63" s="101">
        <v>1</v>
      </c>
      <c r="G63" s="156">
        <v>1</v>
      </c>
      <c r="H63" s="156">
        <v>1</v>
      </c>
      <c r="I63" s="156">
        <v>1</v>
      </c>
    </row>
    <row r="64" spans="1:9" ht="12.75">
      <c r="A64" s="102" t="s">
        <v>57</v>
      </c>
      <c r="B64" s="102"/>
      <c r="C64" s="105">
        <v>1</v>
      </c>
      <c r="D64" s="105">
        <v>0.979</v>
      </c>
      <c r="E64" s="105">
        <v>0.898</v>
      </c>
      <c r="F64" s="105">
        <v>0.948</v>
      </c>
      <c r="G64" s="157">
        <v>0.9606095296729271</v>
      </c>
      <c r="H64" s="157">
        <v>0.9783793135072377</v>
      </c>
      <c r="I64" s="157">
        <v>0.9310180521512725</v>
      </c>
    </row>
    <row r="65" spans="1:9" ht="12.75">
      <c r="A65" s="65" t="s">
        <v>58</v>
      </c>
      <c r="B65" s="65"/>
      <c r="C65" s="101">
        <v>1</v>
      </c>
      <c r="D65" s="101">
        <v>0.999</v>
      </c>
      <c r="E65" s="101">
        <v>1</v>
      </c>
      <c r="F65" s="101">
        <v>0.963</v>
      </c>
      <c r="G65" s="156">
        <v>0.9875988342584998</v>
      </c>
      <c r="H65" s="156">
        <v>0.9979790523567181</v>
      </c>
      <c r="I65" s="156">
        <v>0.9838571752793275</v>
      </c>
    </row>
    <row r="66" spans="1:9" ht="12.75">
      <c r="A66" s="65" t="s">
        <v>59</v>
      </c>
      <c r="B66" s="65"/>
      <c r="C66" s="101" t="s">
        <v>100</v>
      </c>
      <c r="D66" s="101">
        <v>0.986</v>
      </c>
      <c r="E66" s="101">
        <v>0.959</v>
      </c>
      <c r="F66" s="101">
        <v>0.767</v>
      </c>
      <c r="G66" s="156">
        <v>0.5553440783904551</v>
      </c>
      <c r="H66" s="156">
        <v>0.9355937787316585</v>
      </c>
      <c r="I66" s="156">
        <v>0.7948253274725744</v>
      </c>
    </row>
    <row r="67" spans="1:9" ht="13.5" thickBot="1">
      <c r="A67" s="106" t="s">
        <v>38</v>
      </c>
      <c r="B67" s="106"/>
      <c r="C67" s="109">
        <v>1</v>
      </c>
      <c r="D67" s="109">
        <v>0.987</v>
      </c>
      <c r="E67" s="109">
        <v>0.946</v>
      </c>
      <c r="F67" s="109">
        <v>0.925</v>
      </c>
      <c r="G67" s="158">
        <v>0.9076520769953529</v>
      </c>
      <c r="H67" s="158">
        <v>0.9797948639702854</v>
      </c>
      <c r="I67" s="158">
        <v>0.9381490560380028</v>
      </c>
    </row>
    <row r="68" ht="13.5" thickTop="1">
      <c r="I68" s="24"/>
    </row>
    <row r="69" ht="12.75">
      <c r="I69" s="24"/>
    </row>
    <row r="70" spans="1:9" ht="24" customHeight="1">
      <c r="A70" s="195">
        <v>1</v>
      </c>
      <c r="B70" s="205" t="s">
        <v>187</v>
      </c>
      <c r="C70" s="205"/>
      <c r="D70" s="205"/>
      <c r="E70" s="205"/>
      <c r="F70" s="205"/>
      <c r="G70" s="205"/>
      <c r="H70" s="205"/>
      <c r="I70" s="24"/>
    </row>
    <row r="71" spans="1:9" ht="12.75">
      <c r="A71" s="46">
        <v>2</v>
      </c>
      <c r="B71" s="44" t="s">
        <v>185</v>
      </c>
      <c r="I71" s="24"/>
    </row>
    <row r="72" spans="1:9" ht="12.75">
      <c r="A72" s="46">
        <v>3</v>
      </c>
      <c r="B72" s="44" t="s">
        <v>26</v>
      </c>
      <c r="I72" s="24"/>
    </row>
    <row r="73" spans="1:11" s="194" customFormat="1" ht="38.25" customHeight="1">
      <c r="A73" s="193">
        <v>4</v>
      </c>
      <c r="B73" s="205" t="s">
        <v>186</v>
      </c>
      <c r="C73" s="205"/>
      <c r="D73" s="205"/>
      <c r="E73" s="205"/>
      <c r="F73" s="205"/>
      <c r="G73" s="205"/>
      <c r="H73" s="205"/>
      <c r="I73" s="165"/>
      <c r="J73" s="165"/>
      <c r="K73" s="165"/>
    </row>
    <row r="74" spans="2:11" ht="12.75" customHeight="1">
      <c r="B74" s="166"/>
      <c r="C74" s="165"/>
      <c r="D74" s="165"/>
      <c r="E74" s="165"/>
      <c r="F74" s="165"/>
      <c r="G74" s="165"/>
      <c r="H74" s="165"/>
      <c r="I74" s="165"/>
      <c r="J74" s="165"/>
      <c r="K74" s="165"/>
    </row>
    <row r="75" spans="2:11" ht="12.75" customHeight="1">
      <c r="B75" s="166"/>
      <c r="C75" s="165"/>
      <c r="D75" s="165"/>
      <c r="E75" s="165"/>
      <c r="F75" s="165"/>
      <c r="G75" s="165"/>
      <c r="H75" s="165"/>
      <c r="I75" s="165"/>
      <c r="J75" s="165"/>
      <c r="K75" s="165"/>
    </row>
  </sheetData>
  <sheetProtection/>
  <mergeCells count="2">
    <mergeCell ref="B73:H73"/>
    <mergeCell ref="B70:H70"/>
  </mergeCells>
  <printOptions/>
  <pageMargins left="0.5" right="0.5" top="0.5" bottom="0.5" header="0.5" footer="0.5"/>
  <pageSetup fitToHeight="1"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AD74"/>
  <sheetViews>
    <sheetView view="pageBreakPreview" zoomScale="80" zoomScaleNormal="91" zoomScaleSheetLayoutView="80" zoomScalePageLayoutView="0" workbookViewId="0" topLeftCell="A1">
      <pane xSplit="2" ySplit="5" topLeftCell="Y51" activePane="bottomRight" state="frozen"/>
      <selection pane="topLeft" activeCell="A3" sqref="A3:B3"/>
      <selection pane="topRight" activeCell="A3" sqref="A3:B3"/>
      <selection pane="bottomLeft" activeCell="A3" sqref="A3:B3"/>
      <selection pane="bottomRight" activeCell="AH65" sqref="AH65"/>
    </sheetView>
  </sheetViews>
  <sheetFormatPr defaultColWidth="10.7109375" defaultRowHeight="12.75" outlineLevelCol="1"/>
  <cols>
    <col min="1" max="1" width="3.421875" style="7" customWidth="1"/>
    <col min="2" max="2" width="16.00390625" style="2" customWidth="1"/>
    <col min="3" max="3" width="10.00390625" style="7" hidden="1" customWidth="1" outlineLevel="1"/>
    <col min="4" max="7" width="11.00390625" style="8" hidden="1" customWidth="1" outlineLevel="1"/>
    <col min="8" max="8" width="11.00390625" style="8" hidden="1" customWidth="1" outlineLevel="1" collapsed="1"/>
    <col min="9" max="10" width="11.00390625" style="8" hidden="1" customWidth="1" outlineLevel="1"/>
    <col min="11" max="11" width="11.00390625" style="7" customWidth="1" collapsed="1"/>
    <col min="12" max="19" width="11.00390625" style="7" customWidth="1"/>
    <col min="20" max="22" width="11.7109375" style="7" customWidth="1"/>
    <col min="23" max="26" width="10.7109375" style="7" customWidth="1"/>
    <col min="27" max="16384" width="10.7109375" style="7" customWidth="1"/>
  </cols>
  <sheetData>
    <row r="1" spans="1:10" ht="15">
      <c r="A1" s="30" t="s">
        <v>33</v>
      </c>
      <c r="B1" s="7"/>
      <c r="C1" s="19"/>
      <c r="D1" s="3"/>
      <c r="E1" s="3"/>
      <c r="F1" s="3"/>
      <c r="G1" s="3"/>
      <c r="H1" s="5"/>
      <c r="I1" s="5"/>
      <c r="J1" s="5"/>
    </row>
    <row r="2" spans="1:10" ht="15">
      <c r="A2" s="1" t="str">
        <f>Portfolio!$A$2</f>
        <v>PORTFOLIO INFORMATION AS AT 31 DECEMBER 2012</v>
      </c>
      <c r="B2" s="7"/>
      <c r="C2" s="19"/>
      <c r="D2" s="3"/>
      <c r="E2" s="3"/>
      <c r="F2" s="3"/>
      <c r="G2" s="3"/>
      <c r="H2" s="5"/>
      <c r="I2" s="5"/>
      <c r="J2" s="5"/>
    </row>
    <row r="3" spans="1:10" ht="15">
      <c r="A3" s="19"/>
      <c r="B3" s="7"/>
      <c r="C3" s="19"/>
      <c r="D3" s="3"/>
      <c r="E3" s="3"/>
      <c r="F3" s="3"/>
      <c r="G3" s="3"/>
      <c r="H3" s="5"/>
      <c r="I3" s="5"/>
      <c r="J3" s="5"/>
    </row>
    <row r="4" spans="1:3" s="86" customFormat="1" ht="15">
      <c r="A4" s="83"/>
      <c r="C4" s="83"/>
    </row>
    <row r="5" spans="1:30" ht="15.75">
      <c r="A5" s="16" t="s">
        <v>99</v>
      </c>
      <c r="B5" s="74"/>
      <c r="C5" s="16"/>
      <c r="D5" s="142" t="s">
        <v>53</v>
      </c>
      <c r="E5" s="142" t="s">
        <v>54</v>
      </c>
      <c r="F5" s="142" t="s">
        <v>86</v>
      </c>
      <c r="G5" s="142" t="s">
        <v>87</v>
      </c>
      <c r="H5" s="142" t="s">
        <v>88</v>
      </c>
      <c r="I5" s="142" t="s">
        <v>89</v>
      </c>
      <c r="J5" s="142" t="s">
        <v>90</v>
      </c>
      <c r="K5" s="142" t="s">
        <v>91</v>
      </c>
      <c r="L5" s="142" t="s">
        <v>4</v>
      </c>
      <c r="M5" s="142" t="s">
        <v>28</v>
      </c>
      <c r="N5" s="142" t="s">
        <v>27</v>
      </c>
      <c r="O5" s="142" t="s">
        <v>30</v>
      </c>
      <c r="P5" s="142" t="s">
        <v>31</v>
      </c>
      <c r="Q5" s="142" t="s">
        <v>32</v>
      </c>
      <c r="R5" s="142" t="s">
        <v>147</v>
      </c>
      <c r="S5" s="142" t="s">
        <v>148</v>
      </c>
      <c r="T5" s="142" t="s">
        <v>149</v>
      </c>
      <c r="U5" s="142" t="s">
        <v>150</v>
      </c>
      <c r="V5" s="142" t="s">
        <v>151</v>
      </c>
      <c r="W5" s="142" t="s">
        <v>154</v>
      </c>
      <c r="X5" s="142" t="s">
        <v>162</v>
      </c>
      <c r="Y5" s="142" t="s">
        <v>165</v>
      </c>
      <c r="Z5" s="142" t="s">
        <v>167</v>
      </c>
      <c r="AA5" s="142" t="s">
        <v>169</v>
      </c>
      <c r="AB5" s="142" t="s">
        <v>171</v>
      </c>
      <c r="AC5" s="142" t="s">
        <v>181</v>
      </c>
      <c r="AD5" s="142" t="s">
        <v>201</v>
      </c>
    </row>
    <row r="6" spans="1:12" ht="12.75">
      <c r="A6" s="17"/>
      <c r="B6" s="7"/>
      <c r="C6" s="17"/>
      <c r="D6" s="75"/>
      <c r="E6" s="75"/>
      <c r="F6" s="75"/>
      <c r="G6" s="75"/>
      <c r="H6" s="75"/>
      <c r="I6" s="75"/>
      <c r="J6" s="75"/>
      <c r="K6" s="75"/>
      <c r="L6" s="75"/>
    </row>
    <row r="7" spans="1:19" ht="12.75">
      <c r="A7" s="21" t="s">
        <v>1</v>
      </c>
      <c r="C7" s="21"/>
      <c r="D7" s="22">
        <v>545</v>
      </c>
      <c r="E7" s="22"/>
      <c r="F7" s="22"/>
      <c r="G7" s="22"/>
      <c r="H7" s="22"/>
      <c r="I7" s="22"/>
      <c r="J7" s="22"/>
      <c r="K7" s="22"/>
      <c r="L7" s="22"/>
      <c r="M7" s="22"/>
      <c r="N7" s="22"/>
      <c r="O7" s="22"/>
      <c r="P7" s="22"/>
      <c r="R7" s="24"/>
      <c r="S7" s="24"/>
    </row>
    <row r="8" spans="1:30" ht="12.75">
      <c r="A8" s="2" t="s">
        <v>125</v>
      </c>
      <c r="C8" s="21"/>
      <c r="D8" s="79">
        <v>119.7</v>
      </c>
      <c r="E8" s="79">
        <v>4388</v>
      </c>
      <c r="F8" s="79">
        <v>4388</v>
      </c>
      <c r="G8" s="79">
        <v>4387</v>
      </c>
      <c r="H8" s="79">
        <v>4388</v>
      </c>
      <c r="I8" s="79">
        <v>4388</v>
      </c>
      <c r="J8" s="79">
        <v>4388</v>
      </c>
      <c r="K8" s="79">
        <v>4387</v>
      </c>
      <c r="L8" s="79">
        <v>4388</v>
      </c>
      <c r="M8" s="79">
        <v>4388</v>
      </c>
      <c r="N8" s="79">
        <v>4387</v>
      </c>
      <c r="O8" s="79">
        <v>4388</v>
      </c>
      <c r="P8" s="79">
        <v>4387</v>
      </c>
      <c r="Q8" s="79">
        <v>4388</v>
      </c>
      <c r="R8" s="79">
        <v>4387</v>
      </c>
      <c r="S8" s="79">
        <v>4388</v>
      </c>
      <c r="T8" s="72">
        <v>4388</v>
      </c>
      <c r="U8" s="72">
        <v>4387</v>
      </c>
      <c r="V8" s="72">
        <v>4387</v>
      </c>
      <c r="W8" s="72">
        <v>4388</v>
      </c>
      <c r="X8" s="80">
        <v>4388</v>
      </c>
      <c r="Y8" s="80">
        <v>4387</v>
      </c>
      <c r="Z8" s="182">
        <v>4387</v>
      </c>
      <c r="AA8" s="182">
        <v>4795</v>
      </c>
      <c r="AB8" s="182">
        <v>7209</v>
      </c>
      <c r="AC8" s="182">
        <v>5932</v>
      </c>
      <c r="AD8" s="182">
        <v>6543</v>
      </c>
    </row>
    <row r="9" spans="1:30" ht="12.75">
      <c r="A9" s="2" t="s">
        <v>126</v>
      </c>
      <c r="C9" s="21"/>
      <c r="D9" s="79">
        <v>283</v>
      </c>
      <c r="E9" s="79">
        <v>0</v>
      </c>
      <c r="F9" s="79">
        <v>0</v>
      </c>
      <c r="G9" s="79">
        <v>226</v>
      </c>
      <c r="H9" s="79">
        <v>911</v>
      </c>
      <c r="I9" s="79">
        <v>1487</v>
      </c>
      <c r="J9" s="79">
        <v>1759</v>
      </c>
      <c r="K9" s="79">
        <v>1752</v>
      </c>
      <c r="L9" s="79">
        <v>1760</v>
      </c>
      <c r="M9" s="79">
        <v>1732</v>
      </c>
      <c r="N9" s="79">
        <v>1845</v>
      </c>
      <c r="O9" s="79">
        <v>1815</v>
      </c>
      <c r="P9" s="79">
        <v>1766</v>
      </c>
      <c r="Q9" s="79">
        <v>1662</v>
      </c>
      <c r="R9" s="79">
        <v>1698</v>
      </c>
      <c r="S9" s="79">
        <v>1654</v>
      </c>
      <c r="T9" s="72">
        <v>1570</v>
      </c>
      <c r="U9" s="72">
        <v>1590</v>
      </c>
      <c r="V9" s="72">
        <v>1387</v>
      </c>
      <c r="W9" s="72">
        <v>1452</v>
      </c>
      <c r="X9" s="80">
        <v>1436</v>
      </c>
      <c r="Y9" s="80">
        <v>1390</v>
      </c>
      <c r="Z9" s="182">
        <v>1498</v>
      </c>
      <c r="AA9" s="182">
        <v>1456</v>
      </c>
      <c r="AB9" s="182">
        <v>1454</v>
      </c>
      <c r="AC9" s="182">
        <v>1223</v>
      </c>
      <c r="AD9" s="182">
        <v>1237</v>
      </c>
    </row>
    <row r="10" spans="1:30" ht="12.75">
      <c r="A10" s="2" t="s">
        <v>127</v>
      </c>
      <c r="C10" s="21"/>
      <c r="D10" s="79">
        <v>351.2</v>
      </c>
      <c r="E10" s="79">
        <v>0</v>
      </c>
      <c r="F10" s="79">
        <v>0</v>
      </c>
      <c r="G10" s="79">
        <v>0</v>
      </c>
      <c r="H10" s="79">
        <v>0</v>
      </c>
      <c r="I10" s="79">
        <v>0</v>
      </c>
      <c r="J10" s="79">
        <v>3851</v>
      </c>
      <c r="K10" s="79">
        <v>5672</v>
      </c>
      <c r="L10" s="79">
        <v>5407</v>
      </c>
      <c r="M10" s="79">
        <v>5213</v>
      </c>
      <c r="N10" s="79">
        <v>5073</v>
      </c>
      <c r="O10" s="79">
        <v>4373</v>
      </c>
      <c r="P10" s="79">
        <v>3554</v>
      </c>
      <c r="Q10" s="79">
        <v>3684</v>
      </c>
      <c r="R10" s="79">
        <v>3625</v>
      </c>
      <c r="S10" s="79">
        <v>3757</v>
      </c>
      <c r="T10" s="72">
        <v>3746</v>
      </c>
      <c r="U10" s="72">
        <v>3826</v>
      </c>
      <c r="V10" s="72">
        <v>3884</v>
      </c>
      <c r="W10" s="72">
        <v>3993</v>
      </c>
      <c r="X10" s="80">
        <v>4085</v>
      </c>
      <c r="Y10" s="80">
        <v>4088</v>
      </c>
      <c r="Z10" s="182">
        <v>4036</v>
      </c>
      <c r="AA10" s="182">
        <v>4041</v>
      </c>
      <c r="AB10" s="182">
        <v>4039</v>
      </c>
      <c r="AC10" s="182">
        <v>4007</v>
      </c>
      <c r="AD10" s="182">
        <v>22</v>
      </c>
    </row>
    <row r="11" spans="1:30" ht="12.75">
      <c r="A11" s="2" t="s">
        <v>128</v>
      </c>
      <c r="C11" s="21"/>
      <c r="D11" s="79">
        <v>360.18</v>
      </c>
      <c r="E11" s="79">
        <v>0</v>
      </c>
      <c r="F11" s="79">
        <v>0</v>
      </c>
      <c r="G11" s="79">
        <v>0</v>
      </c>
      <c r="H11" s="79">
        <v>0</v>
      </c>
      <c r="I11" s="79">
        <v>0</v>
      </c>
      <c r="J11" s="79">
        <v>0</v>
      </c>
      <c r="K11" s="79">
        <v>0</v>
      </c>
      <c r="L11" s="79">
        <v>0</v>
      </c>
      <c r="M11" s="79">
        <v>0</v>
      </c>
      <c r="N11" s="79">
        <v>0</v>
      </c>
      <c r="O11" s="79">
        <v>0</v>
      </c>
      <c r="P11" s="79">
        <v>0</v>
      </c>
      <c r="Q11" s="79">
        <v>2188</v>
      </c>
      <c r="R11" s="79">
        <v>5500</v>
      </c>
      <c r="S11" s="79">
        <v>5500</v>
      </c>
      <c r="T11" s="72">
        <v>5500</v>
      </c>
      <c r="U11" s="72">
        <v>5500</v>
      </c>
      <c r="V11" s="72">
        <v>5500</v>
      </c>
      <c r="W11" s="72">
        <v>5500</v>
      </c>
      <c r="X11" s="80">
        <v>5500</v>
      </c>
      <c r="Y11" s="80">
        <v>5500</v>
      </c>
      <c r="Z11" s="182">
        <v>5500</v>
      </c>
      <c r="AA11" s="182">
        <v>5500</v>
      </c>
      <c r="AB11" s="182">
        <v>5500</v>
      </c>
      <c r="AC11" s="182">
        <v>5500</v>
      </c>
      <c r="AD11" s="182">
        <v>5500</v>
      </c>
    </row>
    <row r="12" spans="1:30" ht="12.75">
      <c r="A12" s="2" t="s">
        <v>129</v>
      </c>
      <c r="C12" s="21"/>
      <c r="D12" s="79">
        <v>112.752</v>
      </c>
      <c r="E12" s="79">
        <v>6305</v>
      </c>
      <c r="F12" s="79">
        <v>6714</v>
      </c>
      <c r="G12" s="79">
        <v>6800</v>
      </c>
      <c r="H12" s="79">
        <v>7053</v>
      </c>
      <c r="I12" s="79">
        <v>7830</v>
      </c>
      <c r="J12" s="79">
        <v>8928</v>
      </c>
      <c r="K12" s="79">
        <v>8663</v>
      </c>
      <c r="L12" s="79">
        <v>8145</v>
      </c>
      <c r="M12" s="79">
        <v>7975</v>
      </c>
      <c r="N12" s="79">
        <v>6116</v>
      </c>
      <c r="O12" s="79">
        <v>6836</v>
      </c>
      <c r="P12" s="79">
        <v>6520</v>
      </c>
      <c r="Q12" s="79">
        <v>6912</v>
      </c>
      <c r="R12" s="79">
        <v>7381</v>
      </c>
      <c r="S12" s="79">
        <v>7508</v>
      </c>
      <c r="T12" s="72">
        <v>7275</v>
      </c>
      <c r="U12" s="72">
        <v>7293</v>
      </c>
      <c r="V12" s="72">
        <v>7281</v>
      </c>
      <c r="W12" s="72">
        <v>8319</v>
      </c>
      <c r="X12" s="80">
        <v>9248</v>
      </c>
      <c r="Y12" s="80">
        <v>9105</v>
      </c>
      <c r="Z12" s="182">
        <v>9133</v>
      </c>
      <c r="AA12" s="182">
        <v>9111</v>
      </c>
      <c r="AB12" s="182">
        <v>9087</v>
      </c>
      <c r="AC12" s="182">
        <v>9386</v>
      </c>
      <c r="AD12" s="182">
        <v>9423</v>
      </c>
    </row>
    <row r="13" spans="1:30" ht="12.75">
      <c r="A13" s="2" t="s">
        <v>130</v>
      </c>
      <c r="C13" s="21"/>
      <c r="D13" s="79">
        <v>48.8592</v>
      </c>
      <c r="E13" s="79">
        <v>0</v>
      </c>
      <c r="F13" s="79">
        <v>0</v>
      </c>
      <c r="G13" s="79">
        <v>0</v>
      </c>
      <c r="H13" s="79">
        <v>0</v>
      </c>
      <c r="I13" s="79">
        <v>3169</v>
      </c>
      <c r="J13" s="79">
        <v>2889</v>
      </c>
      <c r="K13" s="79">
        <v>3065</v>
      </c>
      <c r="L13" s="79">
        <v>3098</v>
      </c>
      <c r="M13" s="79">
        <v>3009</v>
      </c>
      <c r="N13" s="79">
        <v>2366</v>
      </c>
      <c r="O13" s="79">
        <v>2430</v>
      </c>
      <c r="P13" s="79">
        <v>2681</v>
      </c>
      <c r="Q13" s="79">
        <v>2879</v>
      </c>
      <c r="R13" s="79">
        <v>3043</v>
      </c>
      <c r="S13" s="79">
        <v>3058</v>
      </c>
      <c r="T13" s="72">
        <v>2941</v>
      </c>
      <c r="U13" s="72">
        <v>2972</v>
      </c>
      <c r="V13" s="72">
        <v>3105</v>
      </c>
      <c r="W13" s="72">
        <v>3124</v>
      </c>
      <c r="X13" s="80">
        <v>3252</v>
      </c>
      <c r="Y13" s="80">
        <v>3150</v>
      </c>
      <c r="Z13" s="182">
        <v>3241</v>
      </c>
      <c r="AA13" s="182">
        <v>3300</v>
      </c>
      <c r="AB13" s="182">
        <v>5998</v>
      </c>
      <c r="AC13" s="182">
        <v>7063</v>
      </c>
      <c r="AD13" s="182">
        <v>6445</v>
      </c>
    </row>
    <row r="14" spans="1:30" ht="12.75">
      <c r="A14" s="2" t="s">
        <v>161</v>
      </c>
      <c r="C14" s="2"/>
      <c r="D14" s="79">
        <v>74.2284</v>
      </c>
      <c r="E14" s="79">
        <v>0</v>
      </c>
      <c r="F14" s="79">
        <v>0</v>
      </c>
      <c r="G14" s="79">
        <v>0</v>
      </c>
      <c r="H14" s="79">
        <v>0</v>
      </c>
      <c r="I14" s="79">
        <v>1099</v>
      </c>
      <c r="J14" s="79">
        <v>1914</v>
      </c>
      <c r="K14" s="79">
        <v>1958</v>
      </c>
      <c r="L14" s="79">
        <v>1910</v>
      </c>
      <c r="M14" s="79">
        <v>1832</v>
      </c>
      <c r="N14" s="79">
        <v>2178</v>
      </c>
      <c r="O14" s="79">
        <v>1127</v>
      </c>
      <c r="P14" s="79">
        <v>1046</v>
      </c>
      <c r="Q14" s="79">
        <v>1128</v>
      </c>
      <c r="R14" s="79">
        <v>1209</v>
      </c>
      <c r="S14" s="79">
        <v>1221</v>
      </c>
      <c r="T14" s="72">
        <v>1216</v>
      </c>
      <c r="U14" s="72">
        <v>937</v>
      </c>
      <c r="V14" s="72">
        <v>651</v>
      </c>
      <c r="W14" s="72">
        <v>152</v>
      </c>
      <c r="X14" s="80">
        <v>0</v>
      </c>
      <c r="Y14" s="80">
        <v>0</v>
      </c>
      <c r="Z14" s="182">
        <v>0</v>
      </c>
      <c r="AA14" s="182">
        <v>0</v>
      </c>
      <c r="AB14" s="182">
        <v>0</v>
      </c>
      <c r="AC14" s="182">
        <v>0</v>
      </c>
      <c r="AD14" s="182">
        <v>0</v>
      </c>
    </row>
    <row r="15" spans="1:30" ht="12.75">
      <c r="A15" s="2" t="s">
        <v>132</v>
      </c>
      <c r="C15" s="2"/>
      <c r="D15" s="79">
        <v>22.3938</v>
      </c>
      <c r="E15" s="79">
        <v>0</v>
      </c>
      <c r="F15" s="79">
        <v>0</v>
      </c>
      <c r="G15" s="79">
        <v>0</v>
      </c>
      <c r="H15" s="79">
        <v>0</v>
      </c>
      <c r="I15" s="79">
        <v>21</v>
      </c>
      <c r="J15" s="79">
        <v>361</v>
      </c>
      <c r="K15" s="79">
        <v>371</v>
      </c>
      <c r="L15" s="79">
        <v>365</v>
      </c>
      <c r="M15" s="79">
        <v>377</v>
      </c>
      <c r="N15" s="79">
        <v>459</v>
      </c>
      <c r="O15" s="79">
        <v>463</v>
      </c>
      <c r="P15" s="79">
        <v>396</v>
      </c>
      <c r="Q15" s="79">
        <v>434</v>
      </c>
      <c r="R15" s="79">
        <v>436</v>
      </c>
      <c r="S15" s="79">
        <v>414</v>
      </c>
      <c r="T15" s="72">
        <v>418</v>
      </c>
      <c r="U15" s="72">
        <v>458</v>
      </c>
      <c r="V15" s="72">
        <v>438</v>
      </c>
      <c r="W15" s="72">
        <v>426</v>
      </c>
      <c r="X15" s="80">
        <v>413</v>
      </c>
      <c r="Y15" s="80">
        <v>433</v>
      </c>
      <c r="Z15" s="182">
        <v>457</v>
      </c>
      <c r="AA15" s="182">
        <v>429</v>
      </c>
      <c r="AB15" s="182">
        <v>422</v>
      </c>
      <c r="AC15" s="182">
        <v>439</v>
      </c>
      <c r="AD15" s="182">
        <v>120</v>
      </c>
    </row>
    <row r="16" spans="1:30" ht="12.75">
      <c r="A16" s="2" t="s">
        <v>131</v>
      </c>
      <c r="C16" s="2"/>
      <c r="D16" s="79">
        <v>37.8972</v>
      </c>
      <c r="E16" s="79">
        <v>0</v>
      </c>
      <c r="F16" s="79">
        <v>0</v>
      </c>
      <c r="G16" s="79">
        <v>0</v>
      </c>
      <c r="H16" s="79">
        <v>0</v>
      </c>
      <c r="I16" s="79">
        <v>67</v>
      </c>
      <c r="J16" s="79">
        <v>1453</v>
      </c>
      <c r="K16" s="79">
        <v>1523</v>
      </c>
      <c r="L16" s="79">
        <v>1445</v>
      </c>
      <c r="M16" s="79">
        <v>1515</v>
      </c>
      <c r="N16" s="79">
        <v>1817</v>
      </c>
      <c r="O16" s="79">
        <v>1871</v>
      </c>
      <c r="P16" s="79">
        <v>1699</v>
      </c>
      <c r="Q16" s="79">
        <v>1770</v>
      </c>
      <c r="R16" s="79">
        <v>1735</v>
      </c>
      <c r="S16" s="79">
        <v>1638</v>
      </c>
      <c r="T16" s="72">
        <v>1545</v>
      </c>
      <c r="U16" s="72">
        <v>1678</v>
      </c>
      <c r="V16" s="72">
        <v>1699</v>
      </c>
      <c r="W16" s="72">
        <v>1634</v>
      </c>
      <c r="X16" s="80">
        <v>1617</v>
      </c>
      <c r="Y16" s="80">
        <v>1695</v>
      </c>
      <c r="Z16" s="182">
        <v>1723</v>
      </c>
      <c r="AA16" s="182">
        <v>1586</v>
      </c>
      <c r="AB16" s="182">
        <v>1388</v>
      </c>
      <c r="AC16" s="182">
        <v>1379</v>
      </c>
      <c r="AD16" s="182">
        <v>319</v>
      </c>
    </row>
    <row r="17" spans="1:30" s="24" customFormat="1" ht="12.75">
      <c r="A17" s="2" t="s">
        <v>133</v>
      </c>
      <c r="B17" s="65"/>
      <c r="C17" s="65"/>
      <c r="D17" s="79">
        <v>29.878152</v>
      </c>
      <c r="E17" s="79">
        <v>0</v>
      </c>
      <c r="F17" s="79">
        <v>0</v>
      </c>
      <c r="G17" s="79">
        <v>0</v>
      </c>
      <c r="H17" s="79">
        <v>0</v>
      </c>
      <c r="I17" s="79">
        <v>32</v>
      </c>
      <c r="J17" s="79">
        <v>528</v>
      </c>
      <c r="K17" s="79">
        <v>553</v>
      </c>
      <c r="L17" s="79">
        <v>533</v>
      </c>
      <c r="M17" s="79">
        <v>535</v>
      </c>
      <c r="N17" s="79">
        <v>647</v>
      </c>
      <c r="O17" s="79">
        <v>659</v>
      </c>
      <c r="P17" s="79">
        <v>624</v>
      </c>
      <c r="Q17" s="79">
        <v>635</v>
      </c>
      <c r="R17" s="79">
        <v>635</v>
      </c>
      <c r="S17" s="79">
        <v>634</v>
      </c>
      <c r="T17" s="80">
        <v>623</v>
      </c>
      <c r="U17" s="80">
        <v>650</v>
      </c>
      <c r="V17" s="80">
        <v>649</v>
      </c>
      <c r="W17" s="80">
        <v>638</v>
      </c>
      <c r="X17" s="80">
        <v>625</v>
      </c>
      <c r="Y17" s="80">
        <v>648</v>
      </c>
      <c r="Z17" s="183">
        <v>686</v>
      </c>
      <c r="AA17" s="183">
        <v>656</v>
      </c>
      <c r="AB17" s="183">
        <v>648</v>
      </c>
      <c r="AC17" s="183">
        <v>652</v>
      </c>
      <c r="AD17" s="183">
        <v>83</v>
      </c>
    </row>
    <row r="18" spans="1:30" s="24" customFormat="1" ht="12.75">
      <c r="A18" s="2" t="s">
        <v>43</v>
      </c>
      <c r="B18" s="65"/>
      <c r="C18" s="65"/>
      <c r="D18" s="79">
        <v>874</v>
      </c>
      <c r="E18" s="79">
        <v>657</v>
      </c>
      <c r="F18" s="79">
        <v>696</v>
      </c>
      <c r="G18" s="79">
        <v>838</v>
      </c>
      <c r="H18" s="79">
        <v>5146</v>
      </c>
      <c r="I18" s="79">
        <v>770</v>
      </c>
      <c r="J18" s="79">
        <v>564</v>
      </c>
      <c r="K18" s="79">
        <v>495</v>
      </c>
      <c r="L18" s="79">
        <v>573</v>
      </c>
      <c r="M18" s="79">
        <v>-573</v>
      </c>
      <c r="N18" s="79">
        <v>0</v>
      </c>
      <c r="O18" s="79">
        <v>0</v>
      </c>
      <c r="P18" s="79">
        <v>0</v>
      </c>
      <c r="Q18" s="79">
        <v>0</v>
      </c>
      <c r="R18" s="72">
        <v>0</v>
      </c>
      <c r="S18" s="72">
        <v>0</v>
      </c>
      <c r="T18" s="80">
        <v>0</v>
      </c>
      <c r="U18" s="80">
        <v>0</v>
      </c>
      <c r="V18" s="80">
        <v>0</v>
      </c>
      <c r="W18" s="80">
        <v>0</v>
      </c>
      <c r="X18" s="80">
        <v>0</v>
      </c>
      <c r="Y18" s="80">
        <v>0</v>
      </c>
      <c r="Z18" s="183">
        <v>0</v>
      </c>
      <c r="AA18" s="183">
        <v>0</v>
      </c>
      <c r="AB18" s="183">
        <v>0</v>
      </c>
      <c r="AC18" s="183">
        <v>0</v>
      </c>
      <c r="AD18" s="183">
        <v>0</v>
      </c>
    </row>
    <row r="19" spans="1:30" ht="13.5" thickBot="1">
      <c r="A19" s="2" t="s">
        <v>38</v>
      </c>
      <c r="C19" s="2"/>
      <c r="D19" s="73">
        <f>SUM(D8:D18)</f>
        <v>2314.0887519999997</v>
      </c>
      <c r="E19" s="73">
        <f>SUM(E8:E18)</f>
        <v>11350</v>
      </c>
      <c r="F19" s="73">
        <f aca="true" t="shared" si="0" ref="F19:S19">SUM(F8:F18)</f>
        <v>11798</v>
      </c>
      <c r="G19" s="73">
        <f t="shared" si="0"/>
        <v>12251</v>
      </c>
      <c r="H19" s="73">
        <f t="shared" si="0"/>
        <v>17498</v>
      </c>
      <c r="I19" s="73">
        <f t="shared" si="0"/>
        <v>18863</v>
      </c>
      <c r="J19" s="73">
        <f t="shared" si="0"/>
        <v>26635</v>
      </c>
      <c r="K19" s="73">
        <f>SUM(K8:K18)</f>
        <v>28439</v>
      </c>
      <c r="L19" s="73">
        <f>SUM(L8:L18)</f>
        <v>27624</v>
      </c>
      <c r="M19" s="73">
        <f t="shared" si="0"/>
        <v>26003</v>
      </c>
      <c r="N19" s="73">
        <f t="shared" si="0"/>
        <v>24888</v>
      </c>
      <c r="O19" s="73">
        <f t="shared" si="0"/>
        <v>23962</v>
      </c>
      <c r="P19" s="73">
        <f t="shared" si="0"/>
        <v>22673</v>
      </c>
      <c r="Q19" s="73">
        <f t="shared" si="0"/>
        <v>25680</v>
      </c>
      <c r="R19" s="73">
        <f t="shared" si="0"/>
        <v>29649</v>
      </c>
      <c r="S19" s="73">
        <f t="shared" si="0"/>
        <v>29772</v>
      </c>
      <c r="T19" s="73">
        <f aca="true" t="shared" si="1" ref="T19:AA19">+SUM(T8:T18)</f>
        <v>29222</v>
      </c>
      <c r="U19" s="73">
        <f t="shared" si="1"/>
        <v>29291</v>
      </c>
      <c r="V19" s="73">
        <f t="shared" si="1"/>
        <v>28981</v>
      </c>
      <c r="W19" s="73">
        <f t="shared" si="1"/>
        <v>29626</v>
      </c>
      <c r="X19" s="149">
        <f t="shared" si="1"/>
        <v>30564</v>
      </c>
      <c r="Y19" s="149">
        <f t="shared" si="1"/>
        <v>30396</v>
      </c>
      <c r="Z19" s="149">
        <f t="shared" si="1"/>
        <v>30661</v>
      </c>
      <c r="AA19" s="149">
        <f t="shared" si="1"/>
        <v>30874</v>
      </c>
      <c r="AB19" s="149">
        <f>+SUM(AB8:AB18)</f>
        <v>35745</v>
      </c>
      <c r="AC19" s="149">
        <f>+SUM(AC8:AC18)</f>
        <v>35581</v>
      </c>
      <c r="AD19" s="149">
        <f>+SUM(AD8:AD18)</f>
        <v>29692</v>
      </c>
    </row>
    <row r="20" spans="1:24" s="24" customFormat="1" ht="12.75">
      <c r="A20" s="65"/>
      <c r="B20" s="65"/>
      <c r="C20" s="65"/>
      <c r="D20" s="145"/>
      <c r="E20" s="145"/>
      <c r="F20" s="145"/>
      <c r="G20" s="145"/>
      <c r="H20" s="145"/>
      <c r="I20" s="145"/>
      <c r="J20" s="145"/>
      <c r="K20" s="145"/>
      <c r="L20" s="79"/>
      <c r="M20" s="79"/>
      <c r="N20" s="145"/>
      <c r="O20" s="79"/>
      <c r="P20" s="79"/>
      <c r="Q20" s="79"/>
      <c r="R20" s="79"/>
      <c r="S20" s="79"/>
      <c r="T20" s="79"/>
      <c r="U20" s="79"/>
      <c r="V20" s="79"/>
      <c r="W20" s="79"/>
      <c r="X20" s="79"/>
    </row>
    <row r="21" spans="1:24" ht="12.75">
      <c r="A21" s="21" t="s">
        <v>23</v>
      </c>
      <c r="C21" s="21"/>
      <c r="D21" s="22"/>
      <c r="E21" s="22"/>
      <c r="F21" s="22"/>
      <c r="G21" s="22"/>
      <c r="H21" s="22"/>
      <c r="I21" s="22"/>
      <c r="J21" s="22"/>
      <c r="K21" s="22"/>
      <c r="L21" s="81"/>
      <c r="M21" s="81"/>
      <c r="N21" s="81"/>
      <c r="O21" s="79"/>
      <c r="P21" s="81"/>
      <c r="Q21" s="81"/>
      <c r="R21" s="81"/>
      <c r="S21" s="81"/>
      <c r="T21" s="81"/>
      <c r="U21" s="81"/>
      <c r="V21" s="168"/>
      <c r="W21" s="168"/>
      <c r="X21" s="167"/>
    </row>
    <row r="22" spans="1:30" ht="12.75">
      <c r="A22" s="2" t="s">
        <v>125</v>
      </c>
      <c r="C22" s="21"/>
      <c r="D22" s="79">
        <f aca="true" t="shared" si="2" ref="D22:N22">D36-D8</f>
        <v>4227.3</v>
      </c>
      <c r="E22" s="79">
        <f t="shared" si="2"/>
        <v>-131</v>
      </c>
      <c r="F22" s="79">
        <f t="shared" si="2"/>
        <v>-134</v>
      </c>
      <c r="G22" s="79">
        <f t="shared" si="2"/>
        <v>-131</v>
      </c>
      <c r="H22" s="79">
        <f t="shared" si="2"/>
        <v>-133</v>
      </c>
      <c r="I22" s="79">
        <f t="shared" si="2"/>
        <v>-132</v>
      </c>
      <c r="J22" s="79">
        <f t="shared" si="2"/>
        <v>-196</v>
      </c>
      <c r="K22" s="79">
        <f t="shared" si="2"/>
        <v>-141</v>
      </c>
      <c r="L22" s="79">
        <f t="shared" si="2"/>
        <v>-141</v>
      </c>
      <c r="M22" s="79">
        <f t="shared" si="2"/>
        <v>-141</v>
      </c>
      <c r="N22" s="79">
        <f t="shared" si="2"/>
        <v>-128</v>
      </c>
      <c r="O22" s="79">
        <v>-141</v>
      </c>
      <c r="P22" s="81">
        <v>-141</v>
      </c>
      <c r="Q22" s="81">
        <v>-144</v>
      </c>
      <c r="R22" s="81">
        <v>-152</v>
      </c>
      <c r="S22" s="81">
        <v>-157</v>
      </c>
      <c r="T22" s="72">
        <v>-151</v>
      </c>
      <c r="U22" s="72">
        <v>-131</v>
      </c>
      <c r="V22" s="72">
        <f aca="true" t="shared" si="3" ref="V22:AA28">V36-V8</f>
        <v>-150</v>
      </c>
      <c r="W22" s="72">
        <f t="shared" si="3"/>
        <v>-148</v>
      </c>
      <c r="X22" s="80">
        <f t="shared" si="3"/>
        <v>-150</v>
      </c>
      <c r="Y22" s="80">
        <f t="shared" si="3"/>
        <v>-135</v>
      </c>
      <c r="Z22" s="80">
        <f t="shared" si="3"/>
        <v>-148</v>
      </c>
      <c r="AA22" s="80">
        <f t="shared" si="3"/>
        <v>-219</v>
      </c>
      <c r="AB22" s="80">
        <f aca="true" t="shared" si="4" ref="AB22:AC31">AB36-AB8</f>
        <v>-2503</v>
      </c>
      <c r="AC22" s="80">
        <f t="shared" si="4"/>
        <v>-2439</v>
      </c>
      <c r="AD22" s="80">
        <f aca="true" t="shared" si="5" ref="AD22:AD31">AD36-AD8</f>
        <v>-2407</v>
      </c>
    </row>
    <row r="23" spans="1:30" ht="12.75">
      <c r="A23" s="2" t="s">
        <v>126</v>
      </c>
      <c r="C23" s="21"/>
      <c r="D23" s="79">
        <f aca="true" t="shared" si="6" ref="D23:N23">D37-D9</f>
        <v>-283</v>
      </c>
      <c r="E23" s="79">
        <f t="shared" si="6"/>
        <v>0</v>
      </c>
      <c r="F23" s="79">
        <f t="shared" si="6"/>
        <v>-59</v>
      </c>
      <c r="G23" s="79">
        <f t="shared" si="6"/>
        <v>-176</v>
      </c>
      <c r="H23" s="79">
        <f t="shared" si="6"/>
        <v>-265</v>
      </c>
      <c r="I23" s="79">
        <f t="shared" si="6"/>
        <v>-347</v>
      </c>
      <c r="J23" s="79">
        <f t="shared" si="6"/>
        <v>-644</v>
      </c>
      <c r="K23" s="79">
        <f t="shared" si="6"/>
        <v>-500</v>
      </c>
      <c r="L23" s="79">
        <f t="shared" si="6"/>
        <v>-528</v>
      </c>
      <c r="M23" s="79">
        <f t="shared" si="6"/>
        <v>-532</v>
      </c>
      <c r="N23" s="79">
        <f t="shared" si="6"/>
        <v>-562</v>
      </c>
      <c r="O23" s="79">
        <v>-417</v>
      </c>
      <c r="P23" s="81">
        <v>-401</v>
      </c>
      <c r="Q23" s="81">
        <v>-373</v>
      </c>
      <c r="R23" s="81">
        <v>-387</v>
      </c>
      <c r="S23" s="81">
        <v>-385</v>
      </c>
      <c r="T23" s="72">
        <v>-405</v>
      </c>
      <c r="U23" s="72">
        <v>-249</v>
      </c>
      <c r="V23" s="72">
        <f t="shared" si="3"/>
        <v>-313</v>
      </c>
      <c r="W23" s="72">
        <f t="shared" si="3"/>
        <v>-378</v>
      </c>
      <c r="X23" s="80">
        <f t="shared" si="3"/>
        <v>-392</v>
      </c>
      <c r="Y23" s="80">
        <f aca="true" t="shared" si="7" ref="Y23:AA28">Y37-Y9</f>
        <v>-480</v>
      </c>
      <c r="Z23" s="80">
        <f t="shared" si="7"/>
        <v>-488</v>
      </c>
      <c r="AA23" s="80">
        <f t="shared" si="7"/>
        <v>-373</v>
      </c>
      <c r="AB23" s="80">
        <f t="shared" si="4"/>
        <v>-419</v>
      </c>
      <c r="AC23" s="80">
        <f t="shared" si="4"/>
        <v>-342</v>
      </c>
      <c r="AD23" s="80">
        <f t="shared" si="5"/>
        <v>-390</v>
      </c>
    </row>
    <row r="24" spans="1:30" ht="12.75">
      <c r="A24" s="2" t="s">
        <v>127</v>
      </c>
      <c r="C24" s="21"/>
      <c r="D24" s="79">
        <f aca="true" t="shared" si="8" ref="D24:N24">D38-D10</f>
        <v>-351.2</v>
      </c>
      <c r="E24" s="79">
        <f t="shared" si="8"/>
        <v>0</v>
      </c>
      <c r="F24" s="79">
        <f t="shared" si="8"/>
        <v>0</v>
      </c>
      <c r="G24" s="79">
        <f t="shared" si="8"/>
        <v>0</v>
      </c>
      <c r="H24" s="79">
        <f t="shared" si="8"/>
        <v>0</v>
      </c>
      <c r="I24" s="79">
        <f t="shared" si="8"/>
        <v>0</v>
      </c>
      <c r="J24" s="79">
        <f t="shared" si="8"/>
        <v>-990</v>
      </c>
      <c r="K24" s="79">
        <f t="shared" si="8"/>
        <v>-1331</v>
      </c>
      <c r="L24" s="79">
        <f t="shared" si="8"/>
        <v>-1314</v>
      </c>
      <c r="M24" s="79">
        <f t="shared" si="8"/>
        <v>-1383</v>
      </c>
      <c r="N24" s="79">
        <f t="shared" si="8"/>
        <v>-1426</v>
      </c>
      <c r="O24" s="79">
        <v>-1152</v>
      </c>
      <c r="P24" s="81">
        <v>-978</v>
      </c>
      <c r="Q24" s="81">
        <v>-1027</v>
      </c>
      <c r="R24" s="81">
        <v>-1086</v>
      </c>
      <c r="S24" s="81">
        <v>-1348</v>
      </c>
      <c r="T24" s="72">
        <v>-1097</v>
      </c>
      <c r="U24" s="72">
        <v>-794</v>
      </c>
      <c r="V24" s="72">
        <f t="shared" si="3"/>
        <v>-1088</v>
      </c>
      <c r="W24" s="72">
        <f t="shared" si="3"/>
        <v>-1133</v>
      </c>
      <c r="X24" s="80">
        <f t="shared" si="3"/>
        <v>-1229</v>
      </c>
      <c r="Y24" s="80">
        <f t="shared" si="7"/>
        <v>-1352</v>
      </c>
      <c r="Z24" s="80">
        <f t="shared" si="7"/>
        <v>-1260</v>
      </c>
      <c r="AA24" s="80">
        <f t="shared" si="7"/>
        <v>-1216</v>
      </c>
      <c r="AB24" s="80">
        <f t="shared" si="4"/>
        <v>-1332</v>
      </c>
      <c r="AC24" s="80">
        <f t="shared" si="4"/>
        <v>-1369</v>
      </c>
      <c r="AD24" s="80">
        <f t="shared" si="5"/>
        <v>1</v>
      </c>
    </row>
    <row r="25" spans="1:30" ht="12.75">
      <c r="A25" s="2" t="s">
        <v>128</v>
      </c>
      <c r="C25" s="21"/>
      <c r="D25" s="79">
        <f aca="true" t="shared" si="9" ref="D25:N28">D39-D11</f>
        <v>-360.18</v>
      </c>
      <c r="E25" s="79">
        <f t="shared" si="9"/>
        <v>0</v>
      </c>
      <c r="F25" s="79">
        <f t="shared" si="9"/>
        <v>0</v>
      </c>
      <c r="G25" s="79">
        <f t="shared" si="9"/>
        <v>0</v>
      </c>
      <c r="H25" s="79">
        <f t="shared" si="9"/>
        <v>0</v>
      </c>
      <c r="I25" s="79">
        <f t="shared" si="9"/>
        <v>0</v>
      </c>
      <c r="J25" s="79">
        <f t="shared" si="9"/>
        <v>0</v>
      </c>
      <c r="K25" s="79">
        <f t="shared" si="9"/>
        <v>0</v>
      </c>
      <c r="L25" s="79">
        <f>L39-K11</f>
        <v>0</v>
      </c>
      <c r="M25" s="79">
        <f aca="true" t="shared" si="10" ref="M25:N27">M39-M11</f>
        <v>0</v>
      </c>
      <c r="N25" s="79">
        <f t="shared" si="10"/>
        <v>0</v>
      </c>
      <c r="O25" s="79">
        <v>0</v>
      </c>
      <c r="P25" s="81">
        <v>0</v>
      </c>
      <c r="Q25" s="81">
        <v>-66</v>
      </c>
      <c r="R25" s="81">
        <v>-175</v>
      </c>
      <c r="S25" s="81">
        <v>-176</v>
      </c>
      <c r="T25" s="72">
        <v>-183</v>
      </c>
      <c r="U25" s="72">
        <v>-151</v>
      </c>
      <c r="V25" s="72">
        <f t="shared" si="3"/>
        <v>-171</v>
      </c>
      <c r="W25" s="72">
        <f t="shared" si="3"/>
        <v>-172</v>
      </c>
      <c r="X25" s="80">
        <f t="shared" si="3"/>
        <v>-171</v>
      </c>
      <c r="Y25" s="80">
        <f t="shared" si="7"/>
        <v>-157</v>
      </c>
      <c r="Z25" s="80">
        <f t="shared" si="7"/>
        <v>-171</v>
      </c>
      <c r="AA25" s="80">
        <f t="shared" si="7"/>
        <v>-171</v>
      </c>
      <c r="AB25" s="80">
        <f t="shared" si="4"/>
        <v>-171</v>
      </c>
      <c r="AC25" s="80">
        <f t="shared" si="4"/>
        <v>-158</v>
      </c>
      <c r="AD25" s="80">
        <f t="shared" si="5"/>
        <v>-171</v>
      </c>
    </row>
    <row r="26" spans="1:30" ht="12.75">
      <c r="A26" s="2" t="s">
        <v>129</v>
      </c>
      <c r="C26" s="21"/>
      <c r="D26" s="79">
        <f t="shared" si="9"/>
        <v>4425.248</v>
      </c>
      <c r="E26" s="79">
        <f t="shared" si="9"/>
        <v>-1894</v>
      </c>
      <c r="F26" s="79">
        <f t="shared" si="9"/>
        <v>-1931</v>
      </c>
      <c r="G26" s="79">
        <f t="shared" si="9"/>
        <v>-1715</v>
      </c>
      <c r="H26" s="79">
        <f t="shared" si="9"/>
        <v>-1978</v>
      </c>
      <c r="I26" s="79">
        <f t="shared" si="9"/>
        <v>-2196</v>
      </c>
      <c r="J26" s="79">
        <f t="shared" si="9"/>
        <v>-2272</v>
      </c>
      <c r="K26" s="79">
        <f t="shared" si="9"/>
        <v>-2065</v>
      </c>
      <c r="L26" s="79">
        <f>L40-L12</f>
        <v>-2558</v>
      </c>
      <c r="M26" s="79">
        <f t="shared" si="10"/>
        <v>-2190</v>
      </c>
      <c r="N26" s="79">
        <f t="shared" si="10"/>
        <v>-1759</v>
      </c>
      <c r="O26" s="79">
        <v>-1618</v>
      </c>
      <c r="P26" s="81">
        <v>-2058</v>
      </c>
      <c r="Q26" s="81">
        <v>-1969</v>
      </c>
      <c r="R26" s="81">
        <v>-2037</v>
      </c>
      <c r="S26" s="81">
        <v>-2015</v>
      </c>
      <c r="T26" s="72">
        <v>-2568</v>
      </c>
      <c r="U26" s="72">
        <v>-2079</v>
      </c>
      <c r="V26" s="72">
        <f t="shared" si="3"/>
        <v>-2178</v>
      </c>
      <c r="W26" s="72">
        <f t="shared" si="3"/>
        <v>-2536</v>
      </c>
      <c r="X26" s="80">
        <f t="shared" si="3"/>
        <v>-2472</v>
      </c>
      <c r="Y26" s="80">
        <f t="shared" si="7"/>
        <v>-2496</v>
      </c>
      <c r="Z26" s="80">
        <f t="shared" si="7"/>
        <v>-2513</v>
      </c>
      <c r="AA26" s="80">
        <f t="shared" si="7"/>
        <v>-2634</v>
      </c>
      <c r="AB26" s="80">
        <f t="shared" si="4"/>
        <v>-2903</v>
      </c>
      <c r="AC26" s="80">
        <f t="shared" si="4"/>
        <v>-2512</v>
      </c>
      <c r="AD26" s="80">
        <f t="shared" si="5"/>
        <v>-2562</v>
      </c>
    </row>
    <row r="27" spans="1:30" ht="12.75">
      <c r="A27" s="2" t="s">
        <v>130</v>
      </c>
      <c r="C27" s="21"/>
      <c r="D27" s="79">
        <f t="shared" si="9"/>
        <v>-48.8592</v>
      </c>
      <c r="E27" s="79">
        <f t="shared" si="9"/>
        <v>0</v>
      </c>
      <c r="F27" s="79">
        <f t="shared" si="9"/>
        <v>0</v>
      </c>
      <c r="G27" s="79">
        <f t="shared" si="9"/>
        <v>0</v>
      </c>
      <c r="H27" s="79">
        <f t="shared" si="9"/>
        <v>0</v>
      </c>
      <c r="I27" s="79">
        <f t="shared" si="9"/>
        <v>-401</v>
      </c>
      <c r="J27" s="79">
        <f t="shared" si="9"/>
        <v>-540</v>
      </c>
      <c r="K27" s="79">
        <f t="shared" si="9"/>
        <v>-466</v>
      </c>
      <c r="L27" s="79">
        <f>L41-L13</f>
        <v>-526</v>
      </c>
      <c r="M27" s="79">
        <f t="shared" si="10"/>
        <v>-455</v>
      </c>
      <c r="N27" s="79">
        <f t="shared" si="10"/>
        <v>-412</v>
      </c>
      <c r="O27" s="79">
        <v>-310</v>
      </c>
      <c r="P27" s="81">
        <v>-337</v>
      </c>
      <c r="Q27" s="81">
        <v>-345</v>
      </c>
      <c r="R27" s="81">
        <v>-449</v>
      </c>
      <c r="S27" s="81">
        <v>-481</v>
      </c>
      <c r="T27" s="72">
        <v>-460</v>
      </c>
      <c r="U27" s="72">
        <v>-553</v>
      </c>
      <c r="V27" s="72">
        <f t="shared" si="3"/>
        <v>-426</v>
      </c>
      <c r="W27" s="72">
        <f t="shared" si="3"/>
        <v>-450</v>
      </c>
      <c r="X27" s="80">
        <f t="shared" si="3"/>
        <v>-424</v>
      </c>
      <c r="Y27" s="80">
        <f t="shared" si="7"/>
        <v>-402</v>
      </c>
      <c r="Z27" s="80">
        <f t="shared" si="7"/>
        <v>-564</v>
      </c>
      <c r="AA27" s="80">
        <f t="shared" si="7"/>
        <v>-518</v>
      </c>
      <c r="AB27" s="80">
        <f t="shared" si="4"/>
        <v>-1001</v>
      </c>
      <c r="AC27" s="80">
        <f t="shared" si="4"/>
        <v>-1293</v>
      </c>
      <c r="AD27" s="80">
        <f t="shared" si="5"/>
        <v>-983</v>
      </c>
    </row>
    <row r="28" spans="1:30" ht="12.75">
      <c r="A28" s="2" t="s">
        <v>161</v>
      </c>
      <c r="C28" s="2"/>
      <c r="D28" s="79">
        <f t="shared" si="9"/>
        <v>-74.2284</v>
      </c>
      <c r="E28" s="79">
        <f t="shared" si="9"/>
        <v>0</v>
      </c>
      <c r="F28" s="79">
        <f t="shared" si="9"/>
        <v>0</v>
      </c>
      <c r="G28" s="79">
        <f t="shared" si="9"/>
        <v>0</v>
      </c>
      <c r="H28" s="79">
        <f t="shared" si="9"/>
        <v>0</v>
      </c>
      <c r="I28" s="79">
        <f t="shared" si="9"/>
        <v>-330</v>
      </c>
      <c r="J28" s="79">
        <f t="shared" si="9"/>
        <v>-698</v>
      </c>
      <c r="K28" s="79">
        <f t="shared" si="9"/>
        <v>-961</v>
      </c>
      <c r="L28" s="79">
        <f t="shared" si="9"/>
        <v>-895</v>
      </c>
      <c r="M28" s="79">
        <f t="shared" si="9"/>
        <v>-849</v>
      </c>
      <c r="N28" s="79">
        <f t="shared" si="9"/>
        <v>-929</v>
      </c>
      <c r="O28" s="79">
        <v>-765</v>
      </c>
      <c r="P28" s="81">
        <v>-848</v>
      </c>
      <c r="Q28" s="81">
        <v>-908</v>
      </c>
      <c r="R28" s="81">
        <v>-880</v>
      </c>
      <c r="S28" s="81">
        <v>-832</v>
      </c>
      <c r="T28" s="72">
        <v>-866</v>
      </c>
      <c r="U28" s="72">
        <v>-1110</v>
      </c>
      <c r="V28" s="72">
        <f t="shared" si="3"/>
        <v>-882</v>
      </c>
      <c r="W28" s="72">
        <f t="shared" si="3"/>
        <v>-173</v>
      </c>
      <c r="X28" s="81">
        <v>0</v>
      </c>
      <c r="Y28" s="80">
        <f t="shared" si="7"/>
        <v>0</v>
      </c>
      <c r="Z28" s="80">
        <f t="shared" si="7"/>
        <v>0</v>
      </c>
      <c r="AA28" s="80">
        <f t="shared" si="7"/>
        <v>0</v>
      </c>
      <c r="AB28" s="80">
        <f t="shared" si="4"/>
        <v>0</v>
      </c>
      <c r="AC28" s="80">
        <f t="shared" si="4"/>
        <v>0</v>
      </c>
      <c r="AD28" s="80">
        <f t="shared" si="5"/>
        <v>0</v>
      </c>
    </row>
    <row r="29" spans="1:30" ht="12.75">
      <c r="A29" s="2" t="s">
        <v>132</v>
      </c>
      <c r="C29" s="2"/>
      <c r="D29" s="79">
        <f aca="true" t="shared" si="11" ref="D29:N29">D43-D15</f>
        <v>-22.3938</v>
      </c>
      <c r="E29" s="79">
        <f t="shared" si="11"/>
        <v>0</v>
      </c>
      <c r="F29" s="79">
        <f t="shared" si="11"/>
        <v>0</v>
      </c>
      <c r="G29" s="79">
        <f t="shared" si="11"/>
        <v>0</v>
      </c>
      <c r="H29" s="79">
        <f t="shared" si="11"/>
        <v>0</v>
      </c>
      <c r="I29" s="79">
        <f t="shared" si="11"/>
        <v>0</v>
      </c>
      <c r="J29" s="79">
        <f t="shared" si="11"/>
        <v>-121</v>
      </c>
      <c r="K29" s="79">
        <f t="shared" si="11"/>
        <v>-150</v>
      </c>
      <c r="L29" s="81">
        <f t="shared" si="11"/>
        <v>-152</v>
      </c>
      <c r="M29" s="79">
        <f t="shared" si="11"/>
        <v>-160</v>
      </c>
      <c r="N29" s="79">
        <f t="shared" si="11"/>
        <v>-174</v>
      </c>
      <c r="O29" s="79">
        <v>-156</v>
      </c>
      <c r="P29" s="81">
        <v>-136</v>
      </c>
      <c r="Q29" s="81">
        <v>-149</v>
      </c>
      <c r="R29" s="81">
        <v>-135</v>
      </c>
      <c r="S29" s="81">
        <v>-135</v>
      </c>
      <c r="T29" s="72">
        <v>-128</v>
      </c>
      <c r="U29" s="72">
        <v>-160</v>
      </c>
      <c r="V29" s="72">
        <f>V43-V15</f>
        <v>-126</v>
      </c>
      <c r="W29" s="72">
        <f aca="true" t="shared" si="12" ref="W29:AA31">W43-W15</f>
        <v>-124</v>
      </c>
      <c r="X29" s="80">
        <f t="shared" si="12"/>
        <v>-150</v>
      </c>
      <c r="Y29" s="80">
        <f t="shared" si="12"/>
        <v>-151</v>
      </c>
      <c r="Z29" s="80">
        <f t="shared" si="12"/>
        <v>-139</v>
      </c>
      <c r="AA29" s="80">
        <f t="shared" si="12"/>
        <v>-127</v>
      </c>
      <c r="AB29" s="80">
        <f t="shared" si="4"/>
        <v>-126</v>
      </c>
      <c r="AC29" s="80">
        <f t="shared" si="4"/>
        <v>-144</v>
      </c>
      <c r="AD29" s="80">
        <f t="shared" si="5"/>
        <v>-35</v>
      </c>
    </row>
    <row r="30" spans="1:30" ht="12.75">
      <c r="A30" s="7" t="s">
        <v>131</v>
      </c>
      <c r="C30" s="2"/>
      <c r="D30" s="79">
        <f aca="true" t="shared" si="13" ref="D30:N30">D44-D16</f>
        <v>-37.8972</v>
      </c>
      <c r="E30" s="79">
        <f t="shared" si="13"/>
        <v>0</v>
      </c>
      <c r="F30" s="79">
        <f t="shared" si="13"/>
        <v>0</v>
      </c>
      <c r="G30" s="79">
        <f t="shared" si="13"/>
        <v>0</v>
      </c>
      <c r="H30" s="79">
        <f t="shared" si="13"/>
        <v>0</v>
      </c>
      <c r="I30" s="79">
        <f t="shared" si="13"/>
        <v>0</v>
      </c>
      <c r="J30" s="79">
        <f t="shared" si="13"/>
        <v>-493</v>
      </c>
      <c r="K30" s="79">
        <f t="shared" si="13"/>
        <v>-620</v>
      </c>
      <c r="L30" s="79">
        <f t="shared" si="13"/>
        <v>-584</v>
      </c>
      <c r="M30" s="79">
        <f t="shared" si="13"/>
        <v>-664</v>
      </c>
      <c r="N30" s="79">
        <f t="shared" si="13"/>
        <v>-723</v>
      </c>
      <c r="O30" s="79">
        <v>-643</v>
      </c>
      <c r="P30" s="81">
        <v>-611</v>
      </c>
      <c r="Q30" s="81">
        <v>-646</v>
      </c>
      <c r="R30" s="81">
        <v>-748</v>
      </c>
      <c r="S30" s="81">
        <v>-548</v>
      </c>
      <c r="T30" s="72">
        <v>-569</v>
      </c>
      <c r="U30" s="72">
        <v>-732</v>
      </c>
      <c r="V30" s="72">
        <f>V44-V16</f>
        <v>-599</v>
      </c>
      <c r="W30" s="72">
        <f t="shared" si="12"/>
        <v>-578</v>
      </c>
      <c r="X30" s="80">
        <f t="shared" si="12"/>
        <v>-580</v>
      </c>
      <c r="Y30" s="80">
        <f t="shared" si="12"/>
        <v>-782</v>
      </c>
      <c r="Z30" s="80">
        <f t="shared" si="12"/>
        <v>-648</v>
      </c>
      <c r="AA30" s="80">
        <f t="shared" si="12"/>
        <v>-761</v>
      </c>
      <c r="AB30" s="80">
        <f t="shared" si="4"/>
        <v>-557</v>
      </c>
      <c r="AC30" s="80">
        <f t="shared" si="4"/>
        <v>-756</v>
      </c>
      <c r="AD30" s="80">
        <f t="shared" si="5"/>
        <v>-192</v>
      </c>
    </row>
    <row r="31" spans="1:30" ht="12.75">
      <c r="A31" s="2" t="s">
        <v>133</v>
      </c>
      <c r="C31" s="2"/>
      <c r="D31" s="79">
        <f aca="true" t="shared" si="14" ref="D31:N31">D45-D17</f>
        <v>-29.878152</v>
      </c>
      <c r="E31" s="79">
        <f t="shared" si="14"/>
        <v>0</v>
      </c>
      <c r="F31" s="79">
        <f t="shared" si="14"/>
        <v>0</v>
      </c>
      <c r="G31" s="79">
        <f t="shared" si="14"/>
        <v>0</v>
      </c>
      <c r="H31" s="79">
        <f t="shared" si="14"/>
        <v>0</v>
      </c>
      <c r="I31" s="79">
        <f t="shared" si="14"/>
        <v>-1</v>
      </c>
      <c r="J31" s="79">
        <f t="shared" si="14"/>
        <v>-68</v>
      </c>
      <c r="K31" s="79">
        <f t="shared" si="14"/>
        <v>-122</v>
      </c>
      <c r="L31" s="79">
        <f t="shared" si="14"/>
        <v>-117</v>
      </c>
      <c r="M31" s="79">
        <f t="shared" si="14"/>
        <v>-121</v>
      </c>
      <c r="N31" s="79">
        <f t="shared" si="14"/>
        <v>-216</v>
      </c>
      <c r="O31" s="79">
        <v>-92</v>
      </c>
      <c r="P31" s="81">
        <v>-90</v>
      </c>
      <c r="Q31" s="81">
        <v>-92</v>
      </c>
      <c r="R31" s="81">
        <v>-98</v>
      </c>
      <c r="S31" s="81">
        <v>-87</v>
      </c>
      <c r="T31" s="72">
        <v>-97</v>
      </c>
      <c r="U31" s="72">
        <v>-102</v>
      </c>
      <c r="V31" s="72">
        <f>V45-V17</f>
        <v>-102</v>
      </c>
      <c r="W31" s="72">
        <f t="shared" si="12"/>
        <v>-87</v>
      </c>
      <c r="X31" s="80">
        <f t="shared" si="12"/>
        <v>-116</v>
      </c>
      <c r="Y31" s="80">
        <f t="shared" si="12"/>
        <v>-97</v>
      </c>
      <c r="Z31" s="80">
        <f t="shared" si="12"/>
        <v>-97</v>
      </c>
      <c r="AA31" s="80">
        <f t="shared" si="12"/>
        <v>-95</v>
      </c>
      <c r="AB31" s="80">
        <f t="shared" si="4"/>
        <v>-92</v>
      </c>
      <c r="AC31" s="80">
        <f t="shared" si="4"/>
        <v>-86</v>
      </c>
      <c r="AD31" s="80">
        <f t="shared" si="5"/>
        <v>-19</v>
      </c>
    </row>
    <row r="32" spans="1:30" ht="12.75">
      <c r="A32" s="2" t="s">
        <v>43</v>
      </c>
      <c r="C32" s="2"/>
      <c r="D32" s="79">
        <f aca="true" t="shared" si="15" ref="D32:L32">D46-D18</f>
        <v>0</v>
      </c>
      <c r="E32" s="79">
        <f t="shared" si="15"/>
        <v>-13</v>
      </c>
      <c r="F32" s="79">
        <f t="shared" si="15"/>
        <v>12</v>
      </c>
      <c r="G32" s="79">
        <f t="shared" si="15"/>
        <v>0</v>
      </c>
      <c r="H32" s="79">
        <f t="shared" si="15"/>
        <v>0</v>
      </c>
      <c r="I32" s="79">
        <f t="shared" si="15"/>
        <v>0</v>
      </c>
      <c r="J32" s="79">
        <f t="shared" si="15"/>
        <v>1</v>
      </c>
      <c r="K32" s="79">
        <f t="shared" si="15"/>
        <v>0</v>
      </c>
      <c r="L32" s="79">
        <f t="shared" si="15"/>
        <v>0</v>
      </c>
      <c r="M32" s="79">
        <v>0</v>
      </c>
      <c r="N32" s="79">
        <f>N46-N18</f>
        <v>0</v>
      </c>
      <c r="O32" s="79">
        <v>0</v>
      </c>
      <c r="P32" s="81">
        <v>0</v>
      </c>
      <c r="Q32" s="81">
        <v>0</v>
      </c>
      <c r="R32" s="79">
        <v>0</v>
      </c>
      <c r="S32" s="72">
        <v>0</v>
      </c>
      <c r="T32" s="72">
        <v>0</v>
      </c>
      <c r="U32" s="72">
        <v>0</v>
      </c>
      <c r="V32" s="72"/>
      <c r="W32" s="72">
        <v>0</v>
      </c>
      <c r="X32" s="80">
        <v>0</v>
      </c>
      <c r="Y32" s="80">
        <v>0</v>
      </c>
      <c r="Z32" s="80">
        <v>0</v>
      </c>
      <c r="AA32" s="80">
        <v>0</v>
      </c>
      <c r="AB32" s="80">
        <v>0</v>
      </c>
      <c r="AC32" s="80">
        <v>0</v>
      </c>
      <c r="AD32" s="80">
        <v>0</v>
      </c>
    </row>
    <row r="33" spans="1:30" ht="13.5" thickBot="1">
      <c r="A33" s="2" t="s">
        <v>38</v>
      </c>
      <c r="C33" s="2"/>
      <c r="D33" s="73">
        <f>SUM(D22:D32)</f>
        <v>7444.911247999999</v>
      </c>
      <c r="E33" s="73">
        <f>SUM(E22:E32)</f>
        <v>-2038</v>
      </c>
      <c r="F33" s="73">
        <f aca="true" t="shared" si="16" ref="F33:S33">SUM(F22:F32)</f>
        <v>-2112</v>
      </c>
      <c r="G33" s="73">
        <f t="shared" si="16"/>
        <v>-2022</v>
      </c>
      <c r="H33" s="73">
        <f t="shared" si="16"/>
        <v>-2376</v>
      </c>
      <c r="I33" s="73">
        <f t="shared" si="16"/>
        <v>-3407</v>
      </c>
      <c r="J33" s="73">
        <f t="shared" si="16"/>
        <v>-6021</v>
      </c>
      <c r="K33" s="73">
        <f t="shared" si="16"/>
        <v>-6356</v>
      </c>
      <c r="L33" s="73">
        <f t="shared" si="16"/>
        <v>-6815</v>
      </c>
      <c r="M33" s="73">
        <f t="shared" si="16"/>
        <v>-6495</v>
      </c>
      <c r="N33" s="73">
        <f t="shared" si="16"/>
        <v>-6329</v>
      </c>
      <c r="O33" s="73">
        <f t="shared" si="16"/>
        <v>-5294</v>
      </c>
      <c r="P33" s="73">
        <f t="shared" si="16"/>
        <v>-5600</v>
      </c>
      <c r="Q33" s="73">
        <f t="shared" si="16"/>
        <v>-5719</v>
      </c>
      <c r="R33" s="73">
        <f t="shared" si="16"/>
        <v>-6147</v>
      </c>
      <c r="S33" s="73">
        <f t="shared" si="16"/>
        <v>-6164</v>
      </c>
      <c r="T33" s="73">
        <f aca="true" t="shared" si="17" ref="T33:AA33">+SUM(T22:T32)</f>
        <v>-6524</v>
      </c>
      <c r="U33" s="73">
        <f t="shared" si="17"/>
        <v>-6061</v>
      </c>
      <c r="V33" s="73">
        <f t="shared" si="17"/>
        <v>-6035</v>
      </c>
      <c r="W33" s="73">
        <f t="shared" si="17"/>
        <v>-5779</v>
      </c>
      <c r="X33" s="149">
        <f t="shared" si="17"/>
        <v>-5684</v>
      </c>
      <c r="Y33" s="149">
        <f t="shared" si="17"/>
        <v>-6052</v>
      </c>
      <c r="Z33" s="149">
        <f t="shared" si="17"/>
        <v>-6028</v>
      </c>
      <c r="AA33" s="149">
        <f t="shared" si="17"/>
        <v>-6114</v>
      </c>
      <c r="AB33" s="149">
        <f>+SUM(AB22:AB32)</f>
        <v>-9104</v>
      </c>
      <c r="AC33" s="149">
        <f>+SUM(AC22:AC32)</f>
        <v>-9099</v>
      </c>
      <c r="AD33" s="149">
        <f>+SUM(AD22:AD32)</f>
        <v>-6758</v>
      </c>
    </row>
    <row r="34" spans="1:22" s="24" customFormat="1" ht="12.75">
      <c r="A34" s="65"/>
      <c r="B34" s="65"/>
      <c r="C34" s="65"/>
      <c r="D34" s="145"/>
      <c r="E34" s="145"/>
      <c r="F34" s="145"/>
      <c r="G34" s="145"/>
      <c r="H34" s="145"/>
      <c r="I34" s="145"/>
      <c r="J34" s="145"/>
      <c r="K34" s="145"/>
      <c r="L34" s="79"/>
      <c r="M34" s="79"/>
      <c r="N34" s="145"/>
      <c r="O34" s="79"/>
      <c r="P34" s="79"/>
      <c r="Q34" s="79"/>
      <c r="R34" s="79"/>
      <c r="S34" s="79"/>
      <c r="T34" s="79"/>
      <c r="U34" s="79"/>
      <c r="V34" s="79"/>
    </row>
    <row r="35" spans="1:24" ht="12.75">
      <c r="A35" s="21" t="s">
        <v>2</v>
      </c>
      <c r="C35" s="148"/>
      <c r="D35" s="22"/>
      <c r="E35" s="22"/>
      <c r="F35" s="22"/>
      <c r="G35" s="22"/>
      <c r="H35" s="22"/>
      <c r="I35" s="22"/>
      <c r="J35" s="22"/>
      <c r="K35" s="22"/>
      <c r="L35" s="81"/>
      <c r="M35" s="81"/>
      <c r="N35" s="81"/>
      <c r="O35" s="79"/>
      <c r="P35" s="81"/>
      <c r="Q35" s="81"/>
      <c r="R35" s="81"/>
      <c r="S35" s="81"/>
      <c r="T35" s="72"/>
      <c r="U35" s="72"/>
      <c r="V35" s="72"/>
      <c r="X35" s="24"/>
    </row>
    <row r="36" spans="1:30" ht="12.75">
      <c r="A36" s="2" t="s">
        <v>125</v>
      </c>
      <c r="C36" s="21"/>
      <c r="D36" s="79">
        <v>4347</v>
      </c>
      <c r="E36" s="79">
        <v>4257</v>
      </c>
      <c r="F36" s="79">
        <v>4254</v>
      </c>
      <c r="G36" s="79">
        <v>4256</v>
      </c>
      <c r="H36" s="79">
        <v>4255</v>
      </c>
      <c r="I36" s="79">
        <v>4256</v>
      </c>
      <c r="J36" s="79">
        <v>4192</v>
      </c>
      <c r="K36" s="79">
        <v>4246</v>
      </c>
      <c r="L36" s="79">
        <v>4247</v>
      </c>
      <c r="M36" s="79">
        <v>4247</v>
      </c>
      <c r="N36" s="79">
        <v>4259</v>
      </c>
      <c r="O36" s="79">
        <f aca="true" t="shared" si="18" ref="O36:U45">O8+O22</f>
        <v>4247</v>
      </c>
      <c r="P36" s="81">
        <f t="shared" si="18"/>
        <v>4246</v>
      </c>
      <c r="Q36" s="81">
        <f t="shared" si="18"/>
        <v>4244</v>
      </c>
      <c r="R36" s="81">
        <f t="shared" si="18"/>
        <v>4235</v>
      </c>
      <c r="S36" s="81">
        <f t="shared" si="18"/>
        <v>4231</v>
      </c>
      <c r="T36" s="72">
        <f t="shared" si="18"/>
        <v>4237</v>
      </c>
      <c r="U36" s="72">
        <f t="shared" si="18"/>
        <v>4256</v>
      </c>
      <c r="V36" s="72">
        <v>4237</v>
      </c>
      <c r="W36" s="72">
        <v>4240</v>
      </c>
      <c r="X36" s="80">
        <v>4238</v>
      </c>
      <c r="Y36" s="80">
        <v>4252</v>
      </c>
      <c r="Z36" s="182">
        <v>4239</v>
      </c>
      <c r="AA36" s="182">
        <v>4576</v>
      </c>
      <c r="AB36" s="182">
        <v>4706</v>
      </c>
      <c r="AC36" s="182">
        <v>3493</v>
      </c>
      <c r="AD36" s="182">
        <v>4136</v>
      </c>
    </row>
    <row r="37" spans="1:30" ht="12.75">
      <c r="A37" s="2" t="s">
        <v>126</v>
      </c>
      <c r="C37" s="21"/>
      <c r="D37" s="79">
        <v>0</v>
      </c>
      <c r="E37" s="79">
        <v>0</v>
      </c>
      <c r="F37" s="79">
        <v>-59</v>
      </c>
      <c r="G37" s="79">
        <v>50</v>
      </c>
      <c r="H37" s="79">
        <v>646</v>
      </c>
      <c r="I37" s="79">
        <v>1140</v>
      </c>
      <c r="J37" s="79">
        <v>1115</v>
      </c>
      <c r="K37" s="79">
        <v>1252</v>
      </c>
      <c r="L37" s="79">
        <v>1232</v>
      </c>
      <c r="M37" s="79">
        <v>1200</v>
      </c>
      <c r="N37" s="79">
        <v>1283</v>
      </c>
      <c r="O37" s="79">
        <f t="shared" si="18"/>
        <v>1398</v>
      </c>
      <c r="P37" s="81">
        <f t="shared" si="18"/>
        <v>1365</v>
      </c>
      <c r="Q37" s="81">
        <f t="shared" si="18"/>
        <v>1289</v>
      </c>
      <c r="R37" s="81">
        <f t="shared" si="18"/>
        <v>1311</v>
      </c>
      <c r="S37" s="81">
        <f t="shared" si="18"/>
        <v>1269</v>
      </c>
      <c r="T37" s="72">
        <f t="shared" si="18"/>
        <v>1165</v>
      </c>
      <c r="U37" s="72">
        <f t="shared" si="18"/>
        <v>1341</v>
      </c>
      <c r="V37" s="72">
        <v>1074</v>
      </c>
      <c r="W37" s="72">
        <v>1074</v>
      </c>
      <c r="X37" s="80">
        <v>1044</v>
      </c>
      <c r="Y37" s="80">
        <v>910</v>
      </c>
      <c r="Z37" s="182">
        <v>1010</v>
      </c>
      <c r="AA37" s="182">
        <v>1083</v>
      </c>
      <c r="AB37" s="182">
        <v>1035</v>
      </c>
      <c r="AC37" s="182">
        <v>881</v>
      </c>
      <c r="AD37" s="182">
        <v>847</v>
      </c>
    </row>
    <row r="38" spans="1:30" ht="12.75">
      <c r="A38" s="2" t="s">
        <v>127</v>
      </c>
      <c r="C38" s="148"/>
      <c r="D38" s="79">
        <v>0</v>
      </c>
      <c r="E38" s="79">
        <v>0</v>
      </c>
      <c r="F38" s="79">
        <v>0</v>
      </c>
      <c r="G38" s="79">
        <v>0</v>
      </c>
      <c r="H38" s="79">
        <v>0</v>
      </c>
      <c r="I38" s="79">
        <v>0</v>
      </c>
      <c r="J38" s="79">
        <v>2861</v>
      </c>
      <c r="K38" s="79">
        <v>4341</v>
      </c>
      <c r="L38" s="79">
        <v>4093</v>
      </c>
      <c r="M38" s="79">
        <v>3830</v>
      </c>
      <c r="N38" s="79">
        <v>3647</v>
      </c>
      <c r="O38" s="79">
        <f t="shared" si="18"/>
        <v>3221</v>
      </c>
      <c r="P38" s="81">
        <f t="shared" si="18"/>
        <v>2576</v>
      </c>
      <c r="Q38" s="81">
        <f t="shared" si="18"/>
        <v>2657</v>
      </c>
      <c r="R38" s="81">
        <f t="shared" si="18"/>
        <v>2539</v>
      </c>
      <c r="S38" s="81">
        <f t="shared" si="18"/>
        <v>2409</v>
      </c>
      <c r="T38" s="72">
        <f t="shared" si="18"/>
        <v>2649</v>
      </c>
      <c r="U38" s="72">
        <f t="shared" si="18"/>
        <v>3032</v>
      </c>
      <c r="V38" s="72">
        <v>2796</v>
      </c>
      <c r="W38" s="72">
        <v>2860</v>
      </c>
      <c r="X38" s="80">
        <v>2856</v>
      </c>
      <c r="Y38" s="80">
        <v>2736</v>
      </c>
      <c r="Z38" s="182">
        <v>2776</v>
      </c>
      <c r="AA38" s="182">
        <v>2825</v>
      </c>
      <c r="AB38" s="182">
        <v>2707</v>
      </c>
      <c r="AC38" s="182">
        <v>2638</v>
      </c>
      <c r="AD38" s="182">
        <v>23</v>
      </c>
    </row>
    <row r="39" spans="1:30" ht="12.75">
      <c r="A39" s="2" t="s">
        <v>128</v>
      </c>
      <c r="C39" s="148"/>
      <c r="D39" s="79">
        <v>0</v>
      </c>
      <c r="E39" s="79">
        <v>0</v>
      </c>
      <c r="F39" s="79">
        <v>0</v>
      </c>
      <c r="G39" s="79">
        <v>0</v>
      </c>
      <c r="H39" s="79">
        <v>0</v>
      </c>
      <c r="I39" s="79">
        <v>0</v>
      </c>
      <c r="J39" s="79">
        <v>0</v>
      </c>
      <c r="K39" s="79">
        <v>0</v>
      </c>
      <c r="L39" s="79">
        <v>0</v>
      </c>
      <c r="M39" s="81">
        <v>0</v>
      </c>
      <c r="N39" s="81">
        <v>0</v>
      </c>
      <c r="O39" s="79">
        <f t="shared" si="18"/>
        <v>0</v>
      </c>
      <c r="P39" s="81">
        <f t="shared" si="18"/>
        <v>0</v>
      </c>
      <c r="Q39" s="81">
        <f t="shared" si="18"/>
        <v>2122</v>
      </c>
      <c r="R39" s="81">
        <f t="shared" si="18"/>
        <v>5325</v>
      </c>
      <c r="S39" s="81">
        <f t="shared" si="18"/>
        <v>5324</v>
      </c>
      <c r="T39" s="72">
        <f t="shared" si="18"/>
        <v>5317</v>
      </c>
      <c r="U39" s="72">
        <f t="shared" si="18"/>
        <v>5349</v>
      </c>
      <c r="V39" s="72">
        <v>5329</v>
      </c>
      <c r="W39" s="72">
        <v>5328</v>
      </c>
      <c r="X39" s="80">
        <v>5329</v>
      </c>
      <c r="Y39" s="80">
        <v>5343</v>
      </c>
      <c r="Z39" s="182">
        <v>5329</v>
      </c>
      <c r="AA39" s="182">
        <v>5329</v>
      </c>
      <c r="AB39" s="182">
        <v>5329</v>
      </c>
      <c r="AC39" s="182">
        <v>5342</v>
      </c>
      <c r="AD39" s="182">
        <v>5329</v>
      </c>
    </row>
    <row r="40" spans="1:30" ht="12.75">
      <c r="A40" s="2" t="s">
        <v>129</v>
      </c>
      <c r="C40" s="21"/>
      <c r="D40" s="79">
        <v>4538</v>
      </c>
      <c r="E40" s="79">
        <f>4447-36</f>
        <v>4411</v>
      </c>
      <c r="F40" s="79">
        <v>4783</v>
      </c>
      <c r="G40" s="79">
        <v>5085</v>
      </c>
      <c r="H40" s="79">
        <v>5075</v>
      </c>
      <c r="I40" s="79">
        <v>5634</v>
      </c>
      <c r="J40" s="79">
        <v>6656</v>
      </c>
      <c r="K40" s="79">
        <v>6598</v>
      </c>
      <c r="L40" s="79">
        <v>5587</v>
      </c>
      <c r="M40" s="79">
        <v>5785</v>
      </c>
      <c r="N40" s="79">
        <v>4357</v>
      </c>
      <c r="O40" s="79">
        <f t="shared" si="18"/>
        <v>5218</v>
      </c>
      <c r="P40" s="81">
        <f t="shared" si="18"/>
        <v>4462</v>
      </c>
      <c r="Q40" s="81">
        <f t="shared" si="18"/>
        <v>4943</v>
      </c>
      <c r="R40" s="81">
        <f t="shared" si="18"/>
        <v>5344</v>
      </c>
      <c r="S40" s="81">
        <f t="shared" si="18"/>
        <v>5493</v>
      </c>
      <c r="T40" s="72">
        <f t="shared" si="18"/>
        <v>4707</v>
      </c>
      <c r="U40" s="72">
        <f t="shared" si="18"/>
        <v>5214</v>
      </c>
      <c r="V40" s="72">
        <v>5103</v>
      </c>
      <c r="W40" s="72">
        <v>5783</v>
      </c>
      <c r="X40" s="80">
        <v>6776</v>
      </c>
      <c r="Y40" s="80">
        <v>6609</v>
      </c>
      <c r="Z40" s="182">
        <v>6620</v>
      </c>
      <c r="AA40" s="182">
        <v>6477</v>
      </c>
      <c r="AB40" s="182">
        <v>6184</v>
      </c>
      <c r="AC40" s="182">
        <v>6874</v>
      </c>
      <c r="AD40" s="182">
        <v>6861</v>
      </c>
    </row>
    <row r="41" spans="1:30" ht="12.75">
      <c r="A41" s="2" t="s">
        <v>130</v>
      </c>
      <c r="C41" s="21"/>
      <c r="D41" s="79">
        <v>0</v>
      </c>
      <c r="E41" s="79">
        <v>0</v>
      </c>
      <c r="F41" s="79">
        <v>0</v>
      </c>
      <c r="G41" s="79">
        <v>0</v>
      </c>
      <c r="H41" s="79">
        <v>0</v>
      </c>
      <c r="I41" s="79">
        <v>2768</v>
      </c>
      <c r="J41" s="79">
        <v>2349</v>
      </c>
      <c r="K41" s="79">
        <v>2599</v>
      </c>
      <c r="L41" s="79">
        <v>2572</v>
      </c>
      <c r="M41" s="79">
        <v>2554</v>
      </c>
      <c r="N41" s="79">
        <v>1954</v>
      </c>
      <c r="O41" s="79">
        <f t="shared" si="18"/>
        <v>2120</v>
      </c>
      <c r="P41" s="81">
        <f t="shared" si="18"/>
        <v>2344</v>
      </c>
      <c r="Q41" s="81">
        <f t="shared" si="18"/>
        <v>2534</v>
      </c>
      <c r="R41" s="81">
        <f t="shared" si="18"/>
        <v>2594</v>
      </c>
      <c r="S41" s="81">
        <f t="shared" si="18"/>
        <v>2577</v>
      </c>
      <c r="T41" s="72">
        <f t="shared" si="18"/>
        <v>2481</v>
      </c>
      <c r="U41" s="72">
        <f t="shared" si="18"/>
        <v>2419</v>
      </c>
      <c r="V41" s="72">
        <v>2679</v>
      </c>
      <c r="W41" s="72">
        <v>2674</v>
      </c>
      <c r="X41" s="80">
        <v>2828</v>
      </c>
      <c r="Y41" s="80">
        <v>2748</v>
      </c>
      <c r="Z41" s="182">
        <v>2677</v>
      </c>
      <c r="AA41" s="182">
        <v>2782</v>
      </c>
      <c r="AB41" s="182">
        <v>4997</v>
      </c>
      <c r="AC41" s="182">
        <v>5770</v>
      </c>
      <c r="AD41" s="182">
        <v>5462</v>
      </c>
    </row>
    <row r="42" spans="1:30" ht="12.75">
      <c r="A42" s="2" t="s">
        <v>161</v>
      </c>
      <c r="C42" s="2"/>
      <c r="D42" s="79">
        <v>0</v>
      </c>
      <c r="E42" s="79">
        <v>0</v>
      </c>
      <c r="F42" s="79">
        <v>0</v>
      </c>
      <c r="G42" s="79">
        <v>0</v>
      </c>
      <c r="H42" s="79">
        <v>0</v>
      </c>
      <c r="I42" s="79">
        <v>769</v>
      </c>
      <c r="J42" s="79">
        <v>1216</v>
      </c>
      <c r="K42" s="79">
        <v>997</v>
      </c>
      <c r="L42" s="79">
        <v>1015</v>
      </c>
      <c r="M42" s="79">
        <v>983</v>
      </c>
      <c r="N42" s="79">
        <v>1249</v>
      </c>
      <c r="O42" s="79">
        <f t="shared" si="18"/>
        <v>362</v>
      </c>
      <c r="P42" s="81">
        <f t="shared" si="18"/>
        <v>198</v>
      </c>
      <c r="Q42" s="81">
        <f t="shared" si="18"/>
        <v>220</v>
      </c>
      <c r="R42" s="81">
        <f t="shared" si="18"/>
        <v>329</v>
      </c>
      <c r="S42" s="81">
        <f t="shared" si="18"/>
        <v>389</v>
      </c>
      <c r="T42" s="72">
        <f t="shared" si="18"/>
        <v>350</v>
      </c>
      <c r="U42" s="72">
        <f t="shared" si="18"/>
        <v>-173</v>
      </c>
      <c r="V42" s="72">
        <v>-231</v>
      </c>
      <c r="W42" s="72">
        <v>-21</v>
      </c>
      <c r="X42" s="80">
        <v>0</v>
      </c>
      <c r="Y42" s="80">
        <v>0</v>
      </c>
      <c r="Z42" s="182">
        <v>0</v>
      </c>
      <c r="AA42" s="182">
        <v>0</v>
      </c>
      <c r="AB42" s="182">
        <v>0</v>
      </c>
      <c r="AC42" s="182">
        <v>0</v>
      </c>
      <c r="AD42" s="182">
        <v>0</v>
      </c>
    </row>
    <row r="43" spans="1:30" ht="12.75">
      <c r="A43" s="2" t="s">
        <v>132</v>
      </c>
      <c r="C43" s="2"/>
      <c r="D43" s="79">
        <v>0</v>
      </c>
      <c r="E43" s="79">
        <v>0</v>
      </c>
      <c r="F43" s="79">
        <v>0</v>
      </c>
      <c r="G43" s="79">
        <v>0</v>
      </c>
      <c r="H43" s="79">
        <v>0</v>
      </c>
      <c r="I43" s="79">
        <v>21</v>
      </c>
      <c r="J43" s="79">
        <v>240</v>
      </c>
      <c r="K43" s="79">
        <v>221</v>
      </c>
      <c r="L43" s="79">
        <v>213</v>
      </c>
      <c r="M43" s="79">
        <v>217</v>
      </c>
      <c r="N43" s="79">
        <v>285</v>
      </c>
      <c r="O43" s="79">
        <f t="shared" si="18"/>
        <v>307</v>
      </c>
      <c r="P43" s="81">
        <f t="shared" si="18"/>
        <v>260</v>
      </c>
      <c r="Q43" s="81">
        <f t="shared" si="18"/>
        <v>285</v>
      </c>
      <c r="R43" s="81">
        <f t="shared" si="18"/>
        <v>301</v>
      </c>
      <c r="S43" s="81">
        <f t="shared" si="18"/>
        <v>279</v>
      </c>
      <c r="T43" s="72">
        <f t="shared" si="18"/>
        <v>290</v>
      </c>
      <c r="U43" s="72">
        <f t="shared" si="18"/>
        <v>298</v>
      </c>
      <c r="V43" s="72">
        <v>312</v>
      </c>
      <c r="W43" s="72">
        <v>302</v>
      </c>
      <c r="X43" s="80">
        <v>263</v>
      </c>
      <c r="Y43" s="80">
        <v>282</v>
      </c>
      <c r="Z43" s="182">
        <v>318</v>
      </c>
      <c r="AA43" s="182">
        <v>302</v>
      </c>
      <c r="AB43" s="182">
        <v>296</v>
      </c>
      <c r="AC43" s="182">
        <v>295</v>
      </c>
      <c r="AD43" s="182">
        <v>85</v>
      </c>
    </row>
    <row r="44" spans="1:30" ht="12.75">
      <c r="A44" s="2" t="s">
        <v>131</v>
      </c>
      <c r="C44" s="2"/>
      <c r="D44" s="79">
        <v>0</v>
      </c>
      <c r="E44" s="79">
        <v>0</v>
      </c>
      <c r="F44" s="79">
        <v>0</v>
      </c>
      <c r="G44" s="79">
        <v>0</v>
      </c>
      <c r="H44" s="79">
        <v>0</v>
      </c>
      <c r="I44" s="79">
        <v>67</v>
      </c>
      <c r="J44" s="79">
        <v>960</v>
      </c>
      <c r="K44" s="79">
        <v>903</v>
      </c>
      <c r="L44" s="79">
        <v>861</v>
      </c>
      <c r="M44" s="79">
        <v>851</v>
      </c>
      <c r="N44" s="79">
        <v>1094</v>
      </c>
      <c r="O44" s="79">
        <f t="shared" si="18"/>
        <v>1228</v>
      </c>
      <c r="P44" s="81">
        <f t="shared" si="18"/>
        <v>1088</v>
      </c>
      <c r="Q44" s="81">
        <f t="shared" si="18"/>
        <v>1124</v>
      </c>
      <c r="R44" s="81">
        <f t="shared" si="18"/>
        <v>987</v>
      </c>
      <c r="S44" s="81">
        <f t="shared" si="18"/>
        <v>1090</v>
      </c>
      <c r="T44" s="72">
        <f t="shared" si="18"/>
        <v>976</v>
      </c>
      <c r="U44" s="72">
        <f t="shared" si="18"/>
        <v>946</v>
      </c>
      <c r="V44" s="72">
        <v>1100</v>
      </c>
      <c r="W44" s="72">
        <v>1056</v>
      </c>
      <c r="X44" s="80">
        <v>1037</v>
      </c>
      <c r="Y44" s="80">
        <v>913</v>
      </c>
      <c r="Z44" s="182">
        <v>1075</v>
      </c>
      <c r="AA44" s="182">
        <v>825</v>
      </c>
      <c r="AB44" s="182">
        <v>831</v>
      </c>
      <c r="AC44" s="182">
        <v>623</v>
      </c>
      <c r="AD44" s="182">
        <v>127</v>
      </c>
    </row>
    <row r="45" spans="1:30" s="24" customFormat="1" ht="12.75">
      <c r="A45" s="2" t="s">
        <v>133</v>
      </c>
      <c r="B45" s="65"/>
      <c r="C45" s="65"/>
      <c r="D45" s="79">
        <v>0</v>
      </c>
      <c r="E45" s="79">
        <v>0</v>
      </c>
      <c r="F45" s="79">
        <v>0</v>
      </c>
      <c r="G45" s="79">
        <v>0</v>
      </c>
      <c r="H45" s="79">
        <v>0</v>
      </c>
      <c r="I45" s="79">
        <v>31</v>
      </c>
      <c r="J45" s="79">
        <v>460</v>
      </c>
      <c r="K45" s="79">
        <v>431</v>
      </c>
      <c r="L45" s="79">
        <v>416</v>
      </c>
      <c r="M45" s="79">
        <v>414</v>
      </c>
      <c r="N45" s="79">
        <v>431</v>
      </c>
      <c r="O45" s="79">
        <f t="shared" si="18"/>
        <v>567</v>
      </c>
      <c r="P45" s="81">
        <f t="shared" si="18"/>
        <v>534</v>
      </c>
      <c r="Q45" s="81">
        <f t="shared" si="18"/>
        <v>543</v>
      </c>
      <c r="R45" s="81">
        <f t="shared" si="18"/>
        <v>537</v>
      </c>
      <c r="S45" s="81">
        <f t="shared" si="18"/>
        <v>547</v>
      </c>
      <c r="T45" s="72">
        <f t="shared" si="18"/>
        <v>526</v>
      </c>
      <c r="U45" s="72">
        <f t="shared" si="18"/>
        <v>548</v>
      </c>
      <c r="V45" s="72">
        <v>547</v>
      </c>
      <c r="W45" s="80">
        <v>551</v>
      </c>
      <c r="X45" s="80">
        <v>509</v>
      </c>
      <c r="Y45" s="80">
        <v>551</v>
      </c>
      <c r="Z45" s="183">
        <v>589</v>
      </c>
      <c r="AA45" s="183">
        <v>561</v>
      </c>
      <c r="AB45" s="183">
        <v>556</v>
      </c>
      <c r="AC45" s="183">
        <v>566</v>
      </c>
      <c r="AD45" s="183">
        <v>64</v>
      </c>
    </row>
    <row r="46" spans="1:30" s="24" customFormat="1" ht="12.75">
      <c r="A46" s="2" t="s">
        <v>43</v>
      </c>
      <c r="B46" s="65"/>
      <c r="C46" s="65"/>
      <c r="D46" s="79">
        <v>874</v>
      </c>
      <c r="E46" s="79">
        <v>644</v>
      </c>
      <c r="F46" s="79">
        <v>708</v>
      </c>
      <c r="G46" s="79">
        <v>838</v>
      </c>
      <c r="H46" s="79">
        <v>5146</v>
      </c>
      <c r="I46" s="79">
        <v>770</v>
      </c>
      <c r="J46" s="79">
        <v>565</v>
      </c>
      <c r="K46" s="79">
        <v>495</v>
      </c>
      <c r="L46" s="79">
        <v>573</v>
      </c>
      <c r="M46" s="79">
        <v>-573</v>
      </c>
      <c r="N46" s="79"/>
      <c r="O46" s="81"/>
      <c r="P46" s="81">
        <f aca="true" t="shared" si="19" ref="P46:U46">P18+P32</f>
        <v>0</v>
      </c>
      <c r="Q46" s="81">
        <f t="shared" si="19"/>
        <v>0</v>
      </c>
      <c r="R46" s="81">
        <f t="shared" si="19"/>
        <v>0</v>
      </c>
      <c r="S46" s="81">
        <f t="shared" si="19"/>
        <v>0</v>
      </c>
      <c r="T46" s="72">
        <f t="shared" si="19"/>
        <v>0</v>
      </c>
      <c r="U46" s="72">
        <f t="shared" si="19"/>
        <v>0</v>
      </c>
      <c r="V46" s="72">
        <v>0</v>
      </c>
      <c r="W46" s="80">
        <v>0</v>
      </c>
      <c r="X46" s="80">
        <v>0</v>
      </c>
      <c r="Y46" s="80">
        <v>0</v>
      </c>
      <c r="Z46" s="183">
        <v>0</v>
      </c>
      <c r="AA46" s="183">
        <v>0</v>
      </c>
      <c r="AB46" s="183">
        <v>0</v>
      </c>
      <c r="AC46" s="183">
        <v>0</v>
      </c>
      <c r="AD46" s="183">
        <v>0</v>
      </c>
    </row>
    <row r="47" spans="1:30" ht="13.5" thickBot="1">
      <c r="A47" s="2" t="s">
        <v>38</v>
      </c>
      <c r="C47" s="2"/>
      <c r="D47" s="73">
        <f>SUM(D36:D46)</f>
        <v>9759</v>
      </c>
      <c r="E47" s="73">
        <f>SUM(E36:E46)</f>
        <v>9312</v>
      </c>
      <c r="F47" s="73">
        <f aca="true" t="shared" si="20" ref="F47:Q47">SUM(F36:F46)</f>
        <v>9686</v>
      </c>
      <c r="G47" s="73">
        <f t="shared" si="20"/>
        <v>10229</v>
      </c>
      <c r="H47" s="73">
        <f t="shared" si="20"/>
        <v>15122</v>
      </c>
      <c r="I47" s="73">
        <f t="shared" si="20"/>
        <v>15456</v>
      </c>
      <c r="J47" s="73">
        <f t="shared" si="20"/>
        <v>20614</v>
      </c>
      <c r="K47" s="73">
        <f t="shared" si="20"/>
        <v>22083</v>
      </c>
      <c r="L47" s="73">
        <f t="shared" si="20"/>
        <v>20809</v>
      </c>
      <c r="M47" s="73">
        <f t="shared" si="20"/>
        <v>19508</v>
      </c>
      <c r="N47" s="73">
        <f t="shared" si="20"/>
        <v>18559</v>
      </c>
      <c r="O47" s="73">
        <f t="shared" si="20"/>
        <v>18668</v>
      </c>
      <c r="P47" s="73">
        <f t="shared" si="20"/>
        <v>17073</v>
      </c>
      <c r="Q47" s="73">
        <f t="shared" si="20"/>
        <v>19961</v>
      </c>
      <c r="R47" s="73">
        <f aca="true" t="shared" si="21" ref="R47:W47">SUM(R36:R46)</f>
        <v>23502</v>
      </c>
      <c r="S47" s="73">
        <f t="shared" si="21"/>
        <v>23608</v>
      </c>
      <c r="T47" s="82">
        <f t="shared" si="21"/>
        <v>22698</v>
      </c>
      <c r="U47" s="82">
        <f t="shared" si="21"/>
        <v>23230</v>
      </c>
      <c r="V47" s="82">
        <f t="shared" si="21"/>
        <v>22946</v>
      </c>
      <c r="W47" s="82">
        <f t="shared" si="21"/>
        <v>23847</v>
      </c>
      <c r="X47" s="178">
        <f aca="true" t="shared" si="22" ref="X47:AC47">SUM(X36:X46)</f>
        <v>24880</v>
      </c>
      <c r="Y47" s="178">
        <f t="shared" si="22"/>
        <v>24344</v>
      </c>
      <c r="Z47" s="178">
        <f t="shared" si="22"/>
        <v>24633</v>
      </c>
      <c r="AA47" s="178">
        <f t="shared" si="22"/>
        <v>24760</v>
      </c>
      <c r="AB47" s="178">
        <f t="shared" si="22"/>
        <v>26641</v>
      </c>
      <c r="AC47" s="178">
        <f t="shared" si="22"/>
        <v>26482</v>
      </c>
      <c r="AD47" s="178">
        <f>SUM(AD36:AD46)</f>
        <v>22934</v>
      </c>
    </row>
    <row r="48" spans="1:25" s="147" customFormat="1" ht="12.75">
      <c r="A48" s="146"/>
      <c r="B48" s="146"/>
      <c r="C48" s="146"/>
      <c r="D48" s="145"/>
      <c r="E48" s="145"/>
      <c r="F48" s="145"/>
      <c r="G48" s="145"/>
      <c r="H48" s="145"/>
      <c r="I48" s="145"/>
      <c r="J48" s="145"/>
      <c r="K48" s="145"/>
      <c r="L48" s="79"/>
      <c r="M48" s="79"/>
      <c r="N48" s="145"/>
      <c r="O48" s="79"/>
      <c r="P48" s="79"/>
      <c r="Q48" s="79"/>
      <c r="R48" s="79"/>
      <c r="S48" s="79"/>
      <c r="T48" s="79"/>
      <c r="U48" s="79"/>
      <c r="V48" s="79"/>
      <c r="W48" s="79"/>
      <c r="X48" s="79"/>
      <c r="Y48" s="168"/>
    </row>
    <row r="49" spans="1:24" s="24" customFormat="1" ht="12.75">
      <c r="A49" s="65"/>
      <c r="B49" s="65"/>
      <c r="C49" s="65"/>
      <c r="D49" s="78"/>
      <c r="E49" s="78"/>
      <c r="F49" s="78"/>
      <c r="G49" s="78"/>
      <c r="H49" s="78"/>
      <c r="I49" s="78"/>
      <c r="J49" s="78"/>
      <c r="K49" s="78"/>
      <c r="L49" s="79"/>
      <c r="M49" s="79"/>
      <c r="N49" s="79"/>
      <c r="O49" s="79"/>
      <c r="P49" s="79"/>
      <c r="Q49" s="79"/>
      <c r="R49" s="79"/>
      <c r="S49" s="79"/>
      <c r="T49" s="79"/>
      <c r="U49" s="79"/>
      <c r="V49" s="167"/>
      <c r="W49" s="167"/>
      <c r="X49" s="167"/>
    </row>
    <row r="50" spans="1:24" ht="12.75">
      <c r="A50" s="127" t="s">
        <v>118</v>
      </c>
      <c r="C50" s="2"/>
      <c r="D50" s="76"/>
      <c r="E50" s="76"/>
      <c r="F50" s="76"/>
      <c r="G50" s="76"/>
      <c r="H50" s="76"/>
      <c r="I50" s="76"/>
      <c r="J50" s="76"/>
      <c r="K50" s="76"/>
      <c r="L50" s="81"/>
      <c r="M50" s="81"/>
      <c r="N50" s="81"/>
      <c r="O50" s="81"/>
      <c r="P50" s="81"/>
      <c r="Q50" s="81"/>
      <c r="R50" s="79"/>
      <c r="S50" s="79"/>
      <c r="T50" s="81"/>
      <c r="U50" s="81"/>
      <c r="V50" s="168"/>
      <c r="W50" s="168"/>
      <c r="X50" s="167"/>
    </row>
    <row r="51" spans="1:30" ht="12.75">
      <c r="A51" s="2" t="s">
        <v>116</v>
      </c>
      <c r="C51" s="2"/>
      <c r="D51" s="124">
        <v>1.1664</v>
      </c>
      <c r="E51" s="124">
        <v>1.185</v>
      </c>
      <c r="F51" s="124">
        <v>1.2113</v>
      </c>
      <c r="G51" s="124">
        <v>1.2261</v>
      </c>
      <c r="H51" s="124">
        <v>1.3005</v>
      </c>
      <c r="I51" s="124">
        <v>1.3199</v>
      </c>
      <c r="J51" s="124">
        <v>1.2684</v>
      </c>
      <c r="K51" s="179">
        <v>1.2677</v>
      </c>
      <c r="L51" s="179">
        <v>1.311</v>
      </c>
      <c r="M51" s="179">
        <v>1.1876</v>
      </c>
      <c r="N51" s="179">
        <v>0.9821</v>
      </c>
      <c r="O51" s="179">
        <v>1.0393</v>
      </c>
      <c r="P51" s="179">
        <v>1.1665</v>
      </c>
      <c r="Q51" s="179">
        <v>1.2353</v>
      </c>
      <c r="R51" s="179">
        <v>1.2382</v>
      </c>
      <c r="S51" s="179">
        <v>1.2837</v>
      </c>
      <c r="T51" s="179">
        <v>1.2124</v>
      </c>
      <c r="U51" s="179">
        <v>1.2528</v>
      </c>
      <c r="V51" s="179">
        <v>1.3038</v>
      </c>
      <c r="W51" s="179">
        <v>1.2663</v>
      </c>
      <c r="X51" s="180">
        <v>1.3176999999999994</v>
      </c>
      <c r="Y51" s="180">
        <v>1.2767</v>
      </c>
      <c r="Z51" s="181">
        <v>1.303</v>
      </c>
      <c r="AA51" s="181">
        <v>1.3383</v>
      </c>
      <c r="AB51" s="181">
        <v>1.2765</v>
      </c>
      <c r="AC51" s="181">
        <v>1.2973</v>
      </c>
      <c r="AD51" s="196">
        <v>1.2685</v>
      </c>
    </row>
    <row r="52" spans="1:30" ht="12.75">
      <c r="A52" s="2" t="s">
        <v>117</v>
      </c>
      <c r="C52" s="21"/>
      <c r="D52" s="124" t="s">
        <v>100</v>
      </c>
      <c r="E52" s="124" t="s">
        <v>100</v>
      </c>
      <c r="F52" s="124" t="s">
        <v>100</v>
      </c>
      <c r="G52" s="124" t="s">
        <v>100</v>
      </c>
      <c r="H52" s="124" t="s">
        <v>100</v>
      </c>
      <c r="I52" s="144">
        <v>0.01294</v>
      </c>
      <c r="J52" s="144">
        <v>0.01289</v>
      </c>
      <c r="K52" s="179">
        <v>0.01393</v>
      </c>
      <c r="L52" s="179">
        <v>0.01285</v>
      </c>
      <c r="M52" s="179">
        <v>0.01342</v>
      </c>
      <c r="N52" s="179">
        <v>0.01602</v>
      </c>
      <c r="O52" s="179">
        <v>0.01549</v>
      </c>
      <c r="P52" s="179">
        <v>0.015085937040350356</v>
      </c>
      <c r="Q52" s="179">
        <v>0.015607222398237006</v>
      </c>
      <c r="R52" s="179">
        <v>0.0154</v>
      </c>
      <c r="S52" s="179">
        <v>0.01542</v>
      </c>
      <c r="T52" s="179">
        <v>0.01521</v>
      </c>
      <c r="U52" s="179">
        <v>0.01566</v>
      </c>
      <c r="V52" s="179">
        <v>0.01564</v>
      </c>
      <c r="W52" s="179">
        <v>0.01566</v>
      </c>
      <c r="X52" s="180">
        <v>0.015289999999999993</v>
      </c>
      <c r="Y52" s="180">
        <v>0.01624</v>
      </c>
      <c r="Z52" s="181">
        <v>0.01669</v>
      </c>
      <c r="AA52" s="181">
        <v>0.01598</v>
      </c>
      <c r="AB52" s="181">
        <v>0.01576</v>
      </c>
      <c r="AC52" s="181">
        <v>0.01585</v>
      </c>
      <c r="AD52" s="196">
        <v>0.01509</v>
      </c>
    </row>
    <row r="53" spans="1:24" ht="12.75">
      <c r="A53" s="24"/>
      <c r="B53" s="7"/>
      <c r="C53" s="24"/>
      <c r="L53" s="81"/>
      <c r="M53" s="81"/>
      <c r="N53" s="81"/>
      <c r="O53" s="81"/>
      <c r="P53" s="81"/>
      <c r="Q53" s="81"/>
      <c r="R53" s="79"/>
      <c r="S53" s="79"/>
      <c r="T53" s="81"/>
      <c r="U53" s="81"/>
      <c r="V53" s="168"/>
      <c r="W53" s="168"/>
      <c r="X53" s="168"/>
    </row>
    <row r="54" spans="1:24" ht="12.75">
      <c r="A54" s="98" t="s">
        <v>96</v>
      </c>
      <c r="B54" s="24"/>
      <c r="C54" s="17"/>
      <c r="L54" s="81"/>
      <c r="M54" s="81"/>
      <c r="N54" s="81"/>
      <c r="O54" s="81"/>
      <c r="P54" s="81"/>
      <c r="Q54" s="81"/>
      <c r="R54" s="79"/>
      <c r="S54" s="79"/>
      <c r="T54" s="81"/>
      <c r="U54" s="81"/>
      <c r="V54" s="168"/>
      <c r="W54" s="169"/>
      <c r="X54" s="169"/>
    </row>
    <row r="55" spans="1:30" ht="15.75">
      <c r="A55" s="65" t="s">
        <v>125</v>
      </c>
      <c r="B55" s="24"/>
      <c r="C55" s="99"/>
      <c r="D55" s="101">
        <v>1</v>
      </c>
      <c r="E55" s="101">
        <v>1</v>
      </c>
      <c r="F55" s="101">
        <v>1</v>
      </c>
      <c r="G55" s="101">
        <v>1</v>
      </c>
      <c r="H55" s="101">
        <v>1</v>
      </c>
      <c r="I55" s="101">
        <v>1</v>
      </c>
      <c r="J55" s="101">
        <v>1</v>
      </c>
      <c r="K55" s="101">
        <v>1</v>
      </c>
      <c r="L55" s="101">
        <v>1</v>
      </c>
      <c r="M55" s="101">
        <v>1</v>
      </c>
      <c r="N55" s="101">
        <v>1</v>
      </c>
      <c r="O55" s="101">
        <v>1</v>
      </c>
      <c r="P55" s="101">
        <v>1</v>
      </c>
      <c r="Q55" s="101">
        <v>1</v>
      </c>
      <c r="R55" s="101">
        <v>1</v>
      </c>
      <c r="S55" s="101">
        <v>1</v>
      </c>
      <c r="T55" s="101">
        <v>1</v>
      </c>
      <c r="U55" s="156">
        <v>1</v>
      </c>
      <c r="V55" s="156">
        <v>1</v>
      </c>
      <c r="W55" s="156">
        <v>1</v>
      </c>
      <c r="X55" s="156">
        <v>1</v>
      </c>
      <c r="Y55" s="156">
        <v>1</v>
      </c>
      <c r="Z55" s="184">
        <v>1</v>
      </c>
      <c r="AA55" s="184">
        <v>0.912</v>
      </c>
      <c r="AB55" s="184">
        <v>0.925966424040648</v>
      </c>
      <c r="AC55" s="186" t="s">
        <v>205</v>
      </c>
      <c r="AD55" s="186" t="s">
        <v>206</v>
      </c>
    </row>
    <row r="56" spans="1:30" ht="15.75">
      <c r="A56" s="65" t="s">
        <v>126</v>
      </c>
      <c r="B56" s="24"/>
      <c r="C56" s="99"/>
      <c r="D56" s="101"/>
      <c r="E56" s="101"/>
      <c r="F56" s="101" t="s">
        <v>100</v>
      </c>
      <c r="G56" s="101" t="s">
        <v>100</v>
      </c>
      <c r="H56" s="101">
        <v>1</v>
      </c>
      <c r="I56" s="101">
        <v>1</v>
      </c>
      <c r="J56" s="101">
        <v>1</v>
      </c>
      <c r="K56" s="101">
        <v>1</v>
      </c>
      <c r="L56" s="101">
        <v>1</v>
      </c>
      <c r="M56" s="101">
        <v>1</v>
      </c>
      <c r="N56" s="101">
        <v>1</v>
      </c>
      <c r="O56" s="101">
        <v>0.971</v>
      </c>
      <c r="P56" s="101">
        <v>0.924</v>
      </c>
      <c r="Q56" s="101">
        <v>0.931</v>
      </c>
      <c r="R56" s="101">
        <v>0.971</v>
      </c>
      <c r="S56" s="101">
        <v>0.858</v>
      </c>
      <c r="T56" s="101">
        <v>0.797</v>
      </c>
      <c r="U56" s="156">
        <v>0.830575933655993</v>
      </c>
      <c r="V56" s="156">
        <v>0.8959630559292183</v>
      </c>
      <c r="W56" s="156">
        <v>0.958</v>
      </c>
      <c r="X56" s="156">
        <v>0.917</v>
      </c>
      <c r="Y56" s="156">
        <v>0.9582021661651111</v>
      </c>
      <c r="Z56" s="184">
        <v>0.9582021661651111</v>
      </c>
      <c r="AA56" s="184">
        <v>0.958</v>
      </c>
      <c r="AB56" s="184">
        <v>1</v>
      </c>
      <c r="AC56" s="186">
        <v>0.9016028495102404</v>
      </c>
      <c r="AD56" s="186" t="s">
        <v>207</v>
      </c>
    </row>
    <row r="57" spans="1:30" ht="12.75">
      <c r="A57" s="65" t="s">
        <v>127</v>
      </c>
      <c r="B57" s="24"/>
      <c r="C57" s="99"/>
      <c r="D57" s="101"/>
      <c r="E57" s="101"/>
      <c r="F57" s="101"/>
      <c r="G57" s="101"/>
      <c r="H57" s="101"/>
      <c r="I57" s="101"/>
      <c r="J57" s="101">
        <v>0.949</v>
      </c>
      <c r="K57" s="101">
        <v>0.949</v>
      </c>
      <c r="L57" s="101">
        <v>0.761</v>
      </c>
      <c r="M57" s="101">
        <v>0.767</v>
      </c>
      <c r="N57" s="101">
        <v>0.752</v>
      </c>
      <c r="O57" s="101">
        <v>0.667</v>
      </c>
      <c r="P57" s="101">
        <v>0.662</v>
      </c>
      <c r="Q57" s="101">
        <v>0.713</v>
      </c>
      <c r="R57" s="101">
        <v>0.748</v>
      </c>
      <c r="S57" s="101">
        <v>0.757</v>
      </c>
      <c r="T57" s="101">
        <v>0.786</v>
      </c>
      <c r="U57" s="156">
        <v>0.8108510222976067</v>
      </c>
      <c r="V57" s="156">
        <v>0.8496294748380444</v>
      </c>
      <c r="W57" s="156">
        <v>0.856</v>
      </c>
      <c r="X57" s="156">
        <v>0.864</v>
      </c>
      <c r="Y57" s="156">
        <v>0.8842209445294528</v>
      </c>
      <c r="Z57" s="184">
        <v>0.9019617584963223</v>
      </c>
      <c r="AA57" s="184">
        <v>0.915</v>
      </c>
      <c r="AB57" s="184">
        <v>0.9087657913488641</v>
      </c>
      <c r="AC57" s="186" t="s">
        <v>100</v>
      </c>
      <c r="AD57" s="186" t="s">
        <v>100</v>
      </c>
    </row>
    <row r="58" spans="1:30" ht="12.75">
      <c r="A58" s="65" t="s">
        <v>128</v>
      </c>
      <c r="B58" s="24"/>
      <c r="C58" s="99"/>
      <c r="D58" s="101"/>
      <c r="E58" s="101"/>
      <c r="F58" s="101"/>
      <c r="G58" s="101"/>
      <c r="H58" s="101"/>
      <c r="I58" s="101"/>
      <c r="J58" s="101"/>
      <c r="K58" s="101" t="s">
        <v>100</v>
      </c>
      <c r="L58" s="101" t="s">
        <v>100</v>
      </c>
      <c r="M58" s="101" t="s">
        <v>100</v>
      </c>
      <c r="N58" s="101" t="s">
        <v>100</v>
      </c>
      <c r="O58" s="101" t="s">
        <v>100</v>
      </c>
      <c r="P58" s="101" t="s">
        <v>100</v>
      </c>
      <c r="Q58" s="101">
        <v>1</v>
      </c>
      <c r="R58" s="101">
        <v>1</v>
      </c>
      <c r="S58" s="101">
        <v>1</v>
      </c>
      <c r="T58" s="101">
        <v>1</v>
      </c>
      <c r="U58" s="156">
        <v>0.9999996185918909</v>
      </c>
      <c r="V58" s="156">
        <v>0.9999996185918909</v>
      </c>
      <c r="W58" s="156">
        <v>1</v>
      </c>
      <c r="X58" s="156">
        <v>1</v>
      </c>
      <c r="Y58" s="156">
        <v>1</v>
      </c>
      <c r="Z58" s="184">
        <v>1</v>
      </c>
      <c r="AA58" s="184">
        <v>1</v>
      </c>
      <c r="AB58" s="184">
        <v>1</v>
      </c>
      <c r="AC58" s="186">
        <v>1</v>
      </c>
      <c r="AD58" s="186">
        <v>0.995</v>
      </c>
    </row>
    <row r="59" spans="1:30" ht="12.75">
      <c r="A59" s="65" t="s">
        <v>129</v>
      </c>
      <c r="B59" s="24"/>
      <c r="C59" s="99"/>
      <c r="D59" s="101">
        <v>1</v>
      </c>
      <c r="E59" s="101">
        <v>1</v>
      </c>
      <c r="F59" s="101">
        <v>1</v>
      </c>
      <c r="G59" s="101">
        <v>1</v>
      </c>
      <c r="H59" s="101">
        <v>1</v>
      </c>
      <c r="I59" s="101">
        <v>1</v>
      </c>
      <c r="J59" s="101">
        <v>0.999</v>
      </c>
      <c r="K59" s="101">
        <v>0.999</v>
      </c>
      <c r="L59" s="101">
        <v>1</v>
      </c>
      <c r="M59" s="101">
        <v>1</v>
      </c>
      <c r="N59" s="101">
        <v>1</v>
      </c>
      <c r="O59" s="101">
        <v>0.999</v>
      </c>
      <c r="P59" s="101">
        <v>0.939</v>
      </c>
      <c r="Q59" s="101">
        <v>0.939</v>
      </c>
      <c r="R59" s="101">
        <v>0.94</v>
      </c>
      <c r="S59" s="101">
        <v>0.94</v>
      </c>
      <c r="T59" s="101">
        <v>0.94</v>
      </c>
      <c r="U59" s="156">
        <v>0.9800679581676105</v>
      </c>
      <c r="V59" s="156">
        <v>0.9251443107593794</v>
      </c>
      <c r="W59" s="156">
        <v>1</v>
      </c>
      <c r="X59" s="156">
        <v>0.999</v>
      </c>
      <c r="Y59" s="156">
        <v>0.9967521584644969</v>
      </c>
      <c r="Z59" s="184">
        <v>0.9650808008063944</v>
      </c>
      <c r="AA59" s="184">
        <v>0.959</v>
      </c>
      <c r="AB59" s="184">
        <v>0.9797969229693054</v>
      </c>
      <c r="AC59" s="186">
        <v>0.9642932321566297</v>
      </c>
      <c r="AD59" s="186">
        <v>0.964</v>
      </c>
    </row>
    <row r="60" spans="1:30" ht="12.75">
      <c r="A60" s="65" t="s">
        <v>130</v>
      </c>
      <c r="B60" s="24"/>
      <c r="C60" s="99"/>
      <c r="D60" s="101"/>
      <c r="E60" s="101"/>
      <c r="F60" s="101"/>
      <c r="G60" s="101"/>
      <c r="H60" s="101">
        <v>1</v>
      </c>
      <c r="I60" s="101">
        <v>1</v>
      </c>
      <c r="J60" s="101">
        <v>1</v>
      </c>
      <c r="K60" s="101">
        <v>1</v>
      </c>
      <c r="L60" s="101">
        <v>1</v>
      </c>
      <c r="M60" s="101">
        <v>1</v>
      </c>
      <c r="N60" s="101">
        <v>1</v>
      </c>
      <c r="O60" s="101">
        <v>1</v>
      </c>
      <c r="P60" s="101">
        <v>1</v>
      </c>
      <c r="Q60" s="101">
        <v>1</v>
      </c>
      <c r="R60" s="101">
        <v>1</v>
      </c>
      <c r="S60" s="101">
        <v>1</v>
      </c>
      <c r="T60" s="101">
        <v>1</v>
      </c>
      <c r="U60" s="156">
        <v>1</v>
      </c>
      <c r="V60" s="156">
        <v>1</v>
      </c>
      <c r="W60" s="156">
        <v>1</v>
      </c>
      <c r="X60" s="156">
        <v>1</v>
      </c>
      <c r="Y60" s="156">
        <v>1</v>
      </c>
      <c r="Z60" s="184">
        <v>1</v>
      </c>
      <c r="AA60" s="184">
        <v>1</v>
      </c>
      <c r="AB60" s="184">
        <v>1</v>
      </c>
      <c r="AC60" s="186">
        <v>1</v>
      </c>
      <c r="AD60" s="186">
        <v>1</v>
      </c>
    </row>
    <row r="61" spans="1:30" ht="12.75">
      <c r="A61" s="65" t="s">
        <v>161</v>
      </c>
      <c r="B61" s="24"/>
      <c r="C61" s="99"/>
      <c r="D61" s="101"/>
      <c r="E61" s="101"/>
      <c r="F61" s="101"/>
      <c r="G61" s="101"/>
      <c r="H61" s="101"/>
      <c r="I61" s="101">
        <v>1</v>
      </c>
      <c r="J61" s="101">
        <v>1</v>
      </c>
      <c r="K61" s="101">
        <v>1</v>
      </c>
      <c r="L61" s="101">
        <v>1</v>
      </c>
      <c r="M61" s="101">
        <v>1</v>
      </c>
      <c r="N61" s="101">
        <v>0.953</v>
      </c>
      <c r="O61" s="101">
        <v>0.628</v>
      </c>
      <c r="P61" s="101">
        <v>0.622</v>
      </c>
      <c r="Q61" s="101">
        <v>0.622</v>
      </c>
      <c r="R61" s="101">
        <v>0.622</v>
      </c>
      <c r="S61" s="101">
        <v>0.627</v>
      </c>
      <c r="T61" s="101">
        <v>0.651</v>
      </c>
      <c r="U61" s="156">
        <v>0.25626518845597934</v>
      </c>
      <c r="V61" s="156">
        <v>0.39327781504799264</v>
      </c>
      <c r="W61" s="101" t="s">
        <v>100</v>
      </c>
      <c r="X61" s="101" t="s">
        <v>100</v>
      </c>
      <c r="Y61" s="156" t="s">
        <v>100</v>
      </c>
      <c r="Z61" s="184" t="s">
        <v>100</v>
      </c>
      <c r="AA61" s="184" t="s">
        <v>100</v>
      </c>
      <c r="AB61" s="184" t="s">
        <v>100</v>
      </c>
      <c r="AC61" s="186" t="s">
        <v>100</v>
      </c>
      <c r="AD61" s="186" t="s">
        <v>100</v>
      </c>
    </row>
    <row r="62" spans="1:30" ht="12.75">
      <c r="A62" s="65" t="s">
        <v>131</v>
      </c>
      <c r="B62" s="24"/>
      <c r="C62" s="99"/>
      <c r="D62" s="101"/>
      <c r="E62" s="101"/>
      <c r="F62" s="101"/>
      <c r="G62" s="101"/>
      <c r="H62" s="101"/>
      <c r="I62" s="101">
        <v>0.947</v>
      </c>
      <c r="J62" s="101">
        <v>0.947</v>
      </c>
      <c r="K62" s="101">
        <v>0.947</v>
      </c>
      <c r="L62" s="101">
        <v>0.938</v>
      </c>
      <c r="M62" s="101">
        <v>0.964</v>
      </c>
      <c r="N62" s="101">
        <v>0.948</v>
      </c>
      <c r="O62" s="101">
        <v>0.948</v>
      </c>
      <c r="P62" s="101">
        <v>0.911</v>
      </c>
      <c r="Q62" s="101">
        <v>0.921</v>
      </c>
      <c r="R62" s="101">
        <v>0.897</v>
      </c>
      <c r="S62" s="101">
        <v>0.817</v>
      </c>
      <c r="T62" s="101">
        <v>0.894</v>
      </c>
      <c r="U62" s="156">
        <v>0.8941936854191347</v>
      </c>
      <c r="V62" s="156">
        <v>0.8869202186365418</v>
      </c>
      <c r="W62" s="156">
        <v>0.887</v>
      </c>
      <c r="X62" s="156">
        <v>0.887</v>
      </c>
      <c r="Y62" s="156">
        <v>0.8941936854191348</v>
      </c>
      <c r="Z62" s="184">
        <v>0.8589481803689148</v>
      </c>
      <c r="AA62" s="184">
        <v>0.776</v>
      </c>
      <c r="AB62" s="184">
        <v>0.7424094401126222</v>
      </c>
      <c r="AC62" s="186">
        <v>0.6628142252230618</v>
      </c>
      <c r="AD62" s="186" t="s">
        <v>100</v>
      </c>
    </row>
    <row r="63" spans="1:30" ht="12.75">
      <c r="A63" s="65" t="s">
        <v>132</v>
      </c>
      <c r="B63" s="24"/>
      <c r="C63" s="99"/>
      <c r="D63" s="101"/>
      <c r="E63" s="101"/>
      <c r="F63" s="101"/>
      <c r="G63" s="101"/>
      <c r="H63" s="101"/>
      <c r="I63" s="101">
        <v>1</v>
      </c>
      <c r="J63" s="101">
        <v>1</v>
      </c>
      <c r="K63" s="101">
        <v>1</v>
      </c>
      <c r="L63" s="101">
        <v>1</v>
      </c>
      <c r="M63" s="101">
        <v>1</v>
      </c>
      <c r="N63" s="101">
        <v>1</v>
      </c>
      <c r="O63" s="101">
        <v>1</v>
      </c>
      <c r="P63" s="101">
        <v>1</v>
      </c>
      <c r="Q63" s="101">
        <v>1</v>
      </c>
      <c r="R63" s="101">
        <v>1</v>
      </c>
      <c r="S63" s="101">
        <v>1</v>
      </c>
      <c r="T63" s="101">
        <v>1</v>
      </c>
      <c r="U63" s="156">
        <v>1</v>
      </c>
      <c r="V63" s="156">
        <v>1</v>
      </c>
      <c r="W63" s="156">
        <v>1</v>
      </c>
      <c r="X63" s="156">
        <v>1</v>
      </c>
      <c r="Y63" s="156">
        <v>1</v>
      </c>
      <c r="Z63" s="184">
        <v>1</v>
      </c>
      <c r="AA63" s="184">
        <v>1</v>
      </c>
      <c r="AB63" s="184">
        <v>0.9999999999999999</v>
      </c>
      <c r="AC63" s="186">
        <v>0.9999999999999999</v>
      </c>
      <c r="AD63" s="186" t="s">
        <v>100</v>
      </c>
    </row>
    <row r="64" spans="1:30" s="24" customFormat="1" ht="12.75">
      <c r="A64" s="65" t="s">
        <v>133</v>
      </c>
      <c r="C64" s="100"/>
      <c r="D64" s="101"/>
      <c r="E64" s="101"/>
      <c r="F64" s="101"/>
      <c r="G64" s="101"/>
      <c r="H64" s="101"/>
      <c r="I64" s="101">
        <v>1</v>
      </c>
      <c r="J64" s="101">
        <v>1</v>
      </c>
      <c r="K64" s="101">
        <v>1</v>
      </c>
      <c r="L64" s="101">
        <v>1</v>
      </c>
      <c r="M64" s="101">
        <v>1</v>
      </c>
      <c r="N64" s="101">
        <v>1</v>
      </c>
      <c r="O64" s="101">
        <v>1</v>
      </c>
      <c r="P64" s="101">
        <v>1</v>
      </c>
      <c r="Q64" s="101">
        <v>1</v>
      </c>
      <c r="R64" s="101">
        <v>1</v>
      </c>
      <c r="S64" s="101">
        <v>1</v>
      </c>
      <c r="T64" s="101">
        <v>1</v>
      </c>
      <c r="U64" s="156">
        <v>1</v>
      </c>
      <c r="V64" s="156">
        <v>1</v>
      </c>
      <c r="W64" s="156">
        <v>1</v>
      </c>
      <c r="X64" s="156">
        <v>1</v>
      </c>
      <c r="Y64" s="156">
        <v>1</v>
      </c>
      <c r="Z64" s="185">
        <v>1</v>
      </c>
      <c r="AA64" s="185">
        <v>1</v>
      </c>
      <c r="AB64" s="185">
        <v>1</v>
      </c>
      <c r="AC64" s="185">
        <v>1</v>
      </c>
      <c r="AD64" s="185" t="s">
        <v>100</v>
      </c>
    </row>
    <row r="65" spans="1:30" s="24" customFormat="1" ht="12.75">
      <c r="A65" s="102" t="s">
        <v>57</v>
      </c>
      <c r="B65" s="103"/>
      <c r="C65" s="104"/>
      <c r="D65" s="105">
        <v>1</v>
      </c>
      <c r="E65" s="105">
        <v>1</v>
      </c>
      <c r="F65" s="105">
        <v>1</v>
      </c>
      <c r="G65" s="105">
        <v>1</v>
      </c>
      <c r="H65" s="105">
        <v>1</v>
      </c>
      <c r="I65" s="105">
        <v>1</v>
      </c>
      <c r="J65" s="105">
        <v>0.979</v>
      </c>
      <c r="K65" s="105">
        <v>0.979</v>
      </c>
      <c r="L65" s="105">
        <v>0.901</v>
      </c>
      <c r="M65" s="105">
        <v>0.904</v>
      </c>
      <c r="N65" s="105">
        <v>0.898</v>
      </c>
      <c r="O65" s="105">
        <v>0.96</v>
      </c>
      <c r="P65" s="105">
        <v>0.853</v>
      </c>
      <c r="Q65" s="105">
        <v>0.948</v>
      </c>
      <c r="R65" s="105">
        <v>0.955</v>
      </c>
      <c r="S65" s="105">
        <v>0.952</v>
      </c>
      <c r="T65" s="105">
        <v>0.955</v>
      </c>
      <c r="U65" s="157">
        <v>0.9606095296729271</v>
      </c>
      <c r="V65" s="157">
        <v>0.9699101778626839</v>
      </c>
      <c r="W65" s="157">
        <v>0.974</v>
      </c>
      <c r="X65" s="157">
        <v>0.973</v>
      </c>
      <c r="Y65" s="157">
        <v>0.9783793135072377</v>
      </c>
      <c r="Z65" s="186">
        <v>0.9814355688980979</v>
      </c>
      <c r="AA65" s="186">
        <v>0.966</v>
      </c>
      <c r="AB65" s="186">
        <v>0.969145338511117</v>
      </c>
      <c r="AC65" s="186">
        <v>0.9310180521512725</v>
      </c>
      <c r="AD65" s="186">
        <v>0.926</v>
      </c>
    </row>
    <row r="66" spans="1:30" s="24" customFormat="1" ht="12.75">
      <c r="A66" s="65" t="s">
        <v>58</v>
      </c>
      <c r="C66" s="100"/>
      <c r="D66" s="143">
        <v>1</v>
      </c>
      <c r="E66" s="143">
        <v>1</v>
      </c>
      <c r="F66" s="143">
        <v>1</v>
      </c>
      <c r="G66" s="143">
        <v>1</v>
      </c>
      <c r="H66" s="143">
        <v>1</v>
      </c>
      <c r="I66" s="143">
        <v>1</v>
      </c>
      <c r="J66" s="143">
        <v>0.999</v>
      </c>
      <c r="K66" s="143">
        <v>0.999</v>
      </c>
      <c r="L66" s="143">
        <v>1</v>
      </c>
      <c r="M66" s="143">
        <v>1</v>
      </c>
      <c r="N66" s="143">
        <v>1</v>
      </c>
      <c r="O66" s="143">
        <v>0.999</v>
      </c>
      <c r="P66" s="143">
        <v>0.962</v>
      </c>
      <c r="Q66" s="143">
        <v>0.963</v>
      </c>
      <c r="R66" s="143">
        <v>0.963</v>
      </c>
      <c r="S66" s="143">
        <v>0.963</v>
      </c>
      <c r="T66" s="143">
        <v>0.963</v>
      </c>
      <c r="U66" s="159">
        <v>0.9875988342584998</v>
      </c>
      <c r="V66" s="159">
        <v>0.9534268582830945</v>
      </c>
      <c r="W66" s="159">
        <v>1</v>
      </c>
      <c r="X66" s="159">
        <v>0.999</v>
      </c>
      <c r="Y66" s="156">
        <v>0.9979790523567181</v>
      </c>
      <c r="Z66" s="186">
        <v>0.9782717621706012</v>
      </c>
      <c r="AA66" s="186">
        <v>0.975</v>
      </c>
      <c r="AB66" s="186">
        <v>0.9908724646075576</v>
      </c>
      <c r="AC66" s="186">
        <v>0.9838571752793275</v>
      </c>
      <c r="AD66" s="186">
        <v>0.984</v>
      </c>
    </row>
    <row r="67" spans="1:30" s="24" customFormat="1" ht="12.75">
      <c r="A67" s="65" t="s">
        <v>59</v>
      </c>
      <c r="C67" s="100"/>
      <c r="D67" s="101"/>
      <c r="E67" s="101"/>
      <c r="F67" s="101"/>
      <c r="G67" s="101"/>
      <c r="H67" s="101"/>
      <c r="I67" s="101">
        <v>0.986</v>
      </c>
      <c r="J67" s="101">
        <v>0.986</v>
      </c>
      <c r="K67" s="101">
        <v>0.986</v>
      </c>
      <c r="L67" s="101">
        <v>0.983</v>
      </c>
      <c r="M67" s="101">
        <v>0.99</v>
      </c>
      <c r="N67" s="101">
        <v>0.959</v>
      </c>
      <c r="O67" s="101">
        <v>0.778</v>
      </c>
      <c r="P67" s="101">
        <v>0.764</v>
      </c>
      <c r="Q67" s="101">
        <v>0.767</v>
      </c>
      <c r="R67" s="101">
        <v>0.761</v>
      </c>
      <c r="S67" s="101">
        <v>0.742</v>
      </c>
      <c r="T67" s="101">
        <v>0.776</v>
      </c>
      <c r="U67" s="156">
        <v>0.5553440783904551</v>
      </c>
      <c r="V67" s="156">
        <v>0.6320222848696874</v>
      </c>
      <c r="W67" s="156">
        <v>0.93</v>
      </c>
      <c r="X67" s="156">
        <v>0.93</v>
      </c>
      <c r="Y67" s="156">
        <v>0.9355937787316585</v>
      </c>
      <c r="Z67" s="186">
        <v>0.9141711689309833</v>
      </c>
      <c r="AA67" s="186">
        <v>0.864</v>
      </c>
      <c r="AB67" s="186">
        <v>0.843258337911758</v>
      </c>
      <c r="AC67" s="186">
        <v>0.7948253274725744</v>
      </c>
      <c r="AD67" s="186" t="s">
        <v>100</v>
      </c>
    </row>
    <row r="68" spans="1:30" ht="13.5" thickBot="1">
      <c r="A68" s="106" t="s">
        <v>38</v>
      </c>
      <c r="B68" s="107"/>
      <c r="C68" s="108"/>
      <c r="D68" s="109">
        <v>1</v>
      </c>
      <c r="E68" s="109">
        <v>1</v>
      </c>
      <c r="F68" s="109">
        <v>1</v>
      </c>
      <c r="G68" s="109">
        <v>1</v>
      </c>
      <c r="H68" s="109">
        <v>1</v>
      </c>
      <c r="I68" s="109">
        <v>0.996</v>
      </c>
      <c r="J68" s="109">
        <v>0.987</v>
      </c>
      <c r="K68" s="109">
        <v>0.987</v>
      </c>
      <c r="L68" s="109">
        <v>0.953</v>
      </c>
      <c r="M68" s="109">
        <v>0.956</v>
      </c>
      <c r="N68" s="109">
        <v>0.946</v>
      </c>
      <c r="O68" s="109">
        <v>0.887</v>
      </c>
      <c r="P68" s="109">
        <v>0.869</v>
      </c>
      <c r="Q68" s="109">
        <v>0.925</v>
      </c>
      <c r="R68" s="109">
        <v>0.929</v>
      </c>
      <c r="S68" s="109">
        <v>0.924</v>
      </c>
      <c r="T68" s="109">
        <v>0.931</v>
      </c>
      <c r="U68" s="158">
        <v>0.9076520769953529</v>
      </c>
      <c r="V68" s="158">
        <v>0.9180471638950674</v>
      </c>
      <c r="W68" s="158">
        <v>0.977</v>
      </c>
      <c r="X68" s="158">
        <v>0.976</v>
      </c>
      <c r="Y68" s="158">
        <v>0.9797948639702854</v>
      </c>
      <c r="Z68" s="187">
        <v>0.9760264540178678</v>
      </c>
      <c r="AA68" s="187">
        <v>0.961</v>
      </c>
      <c r="AB68" s="187">
        <v>0.9672446966966598</v>
      </c>
      <c r="AC68" s="191">
        <v>0.9381490560380028</v>
      </c>
      <c r="AD68" s="191">
        <v>0.946</v>
      </c>
    </row>
    <row r="69" spans="1:30" ht="13.5" thickTop="1">
      <c r="A69" s="24"/>
      <c r="B69" s="24"/>
      <c r="D69" s="7"/>
      <c r="E69" s="7"/>
      <c r="F69" s="7"/>
      <c r="G69" s="7"/>
      <c r="H69" s="7"/>
      <c r="I69" s="7"/>
      <c r="J69" s="77"/>
      <c r="R69" s="24"/>
      <c r="S69" s="24"/>
      <c r="AC69" s="24"/>
      <c r="AD69" s="24"/>
    </row>
    <row r="70" spans="1:30" ht="12.75">
      <c r="A70" s="34" t="s">
        <v>19</v>
      </c>
      <c r="B70" s="34"/>
      <c r="AC70" s="24"/>
      <c r="AD70" s="24"/>
    </row>
    <row r="71" spans="1:2" ht="12.75">
      <c r="A71" s="45">
        <v>1</v>
      </c>
      <c r="B71" s="44" t="s">
        <v>55</v>
      </c>
    </row>
    <row r="72" spans="1:2" ht="12.75">
      <c r="A72" s="45">
        <v>2</v>
      </c>
      <c r="B72" s="44" t="s">
        <v>26</v>
      </c>
    </row>
    <row r="73" spans="1:2" ht="12.75">
      <c r="A73" s="45">
        <v>3</v>
      </c>
      <c r="B73" s="44" t="s">
        <v>208</v>
      </c>
    </row>
    <row r="74" spans="1:10" s="68" customFormat="1" ht="12.75">
      <c r="A74" s="45">
        <v>4</v>
      </c>
      <c r="B74" s="44" t="s">
        <v>204</v>
      </c>
      <c r="D74" s="227"/>
      <c r="E74" s="227"/>
      <c r="F74" s="227"/>
      <c r="G74" s="227"/>
      <c r="H74" s="227"/>
      <c r="I74" s="227"/>
      <c r="J74" s="227"/>
    </row>
  </sheetData>
  <sheetProtection/>
  <printOptions/>
  <pageMargins left="0.25" right="0.25" top="0.25" bottom="0.25" header="0.34" footer="0.24"/>
  <pageSetup fitToHeight="1" fitToWidth="1" horizontalDpi="600" verticalDpi="600" orientation="portrait" paperSize="168" scale="42" r:id="rId1"/>
  <rowBreaks count="1" manualBreakCount="1">
    <brk id="53" max="29" man="1"/>
  </rowBreaks>
</worksheet>
</file>

<file path=xl/worksheets/sheet5.xml><?xml version="1.0" encoding="utf-8"?>
<worksheet xmlns="http://schemas.openxmlformats.org/spreadsheetml/2006/main" xmlns:r="http://schemas.openxmlformats.org/officeDocument/2006/relationships">
  <sheetPr>
    <pageSetUpPr fitToPage="1"/>
  </sheetPr>
  <dimension ref="A1:AD76"/>
  <sheetViews>
    <sheetView view="pageBreakPreview" zoomScale="80" zoomScaleNormal="90" zoomScaleSheetLayoutView="80" zoomScalePageLayoutView="0" workbookViewId="0" topLeftCell="A1">
      <pane xSplit="3" ySplit="6" topLeftCell="U52" activePane="bottomRight" state="frozen"/>
      <selection pane="topLeft" activeCell="A3" sqref="A3"/>
      <selection pane="topRight" activeCell="A3" sqref="A3"/>
      <selection pane="bottomLeft" activeCell="A3" sqref="A3"/>
      <selection pane="bottomRight" activeCell="X69" sqref="X69"/>
    </sheetView>
  </sheetViews>
  <sheetFormatPr defaultColWidth="7.7109375" defaultRowHeight="12.75" outlineLevelCol="1"/>
  <cols>
    <col min="1" max="1" width="2.28125" style="42" customWidth="1"/>
    <col min="2" max="2" width="5.7109375" style="34" customWidth="1"/>
    <col min="3" max="3" width="54.8515625" style="34" customWidth="1"/>
    <col min="4" max="7" width="11.7109375" style="49" hidden="1" customWidth="1" outlineLevel="1"/>
    <col min="8" max="8" width="11.7109375" style="49" hidden="1" customWidth="1" outlineLevel="1" collapsed="1"/>
    <col min="9" max="10" width="11.7109375" style="49" hidden="1" customWidth="1" outlineLevel="1"/>
    <col min="11" max="11" width="11.7109375" style="49" customWidth="1" collapsed="1"/>
    <col min="12" max="22" width="11.7109375" style="49" customWidth="1"/>
    <col min="23" max="24" width="11.7109375" style="90" customWidth="1"/>
    <col min="25" max="30" width="11.8515625" style="90" customWidth="1"/>
    <col min="31" max="16384" width="7.7109375" style="90" customWidth="1"/>
  </cols>
  <sheetData>
    <row r="1" spans="1:22" ht="15">
      <c r="A1" s="36" t="s">
        <v>33</v>
      </c>
      <c r="B1" s="37"/>
      <c r="C1" s="37"/>
      <c r="D1" s="38"/>
      <c r="E1" s="38"/>
      <c r="F1" s="38"/>
      <c r="G1" s="38"/>
      <c r="H1" s="38"/>
      <c r="I1" s="38"/>
      <c r="J1" s="38"/>
      <c r="K1" s="38"/>
      <c r="L1" s="38"/>
      <c r="M1" s="38"/>
      <c r="N1" s="38"/>
      <c r="O1" s="38"/>
      <c r="P1" s="38"/>
      <c r="Q1" s="38"/>
      <c r="R1" s="38"/>
      <c r="S1" s="38"/>
      <c r="T1" s="38"/>
      <c r="U1" s="38"/>
      <c r="V1" s="38"/>
    </row>
    <row r="2" spans="1:3" ht="12.75">
      <c r="A2" s="1" t="str">
        <f>Portfolio!$A$2</f>
        <v>PORTFOLIO INFORMATION AS AT 31 DECEMBER 2012</v>
      </c>
      <c r="B2" s="37"/>
      <c r="C2" s="37"/>
    </row>
    <row r="3" spans="1:22" ht="12.75">
      <c r="A3" s="206" t="s">
        <v>11</v>
      </c>
      <c r="B3" s="206"/>
      <c r="C3" s="39"/>
      <c r="I3" s="50"/>
      <c r="J3" s="50"/>
      <c r="K3" s="50"/>
      <c r="L3" s="50"/>
      <c r="M3" s="50"/>
      <c r="N3" s="50"/>
      <c r="O3" s="50"/>
      <c r="P3" s="50"/>
      <c r="Q3" s="50"/>
      <c r="R3" s="50"/>
      <c r="S3" s="50"/>
      <c r="T3" s="50"/>
      <c r="U3" s="50"/>
      <c r="V3" s="50"/>
    </row>
    <row r="4" spans="1:8" s="93" customFormat="1" ht="13.5">
      <c r="A4" s="91"/>
      <c r="B4" s="91"/>
      <c r="C4" s="91"/>
      <c r="D4" s="160"/>
      <c r="E4" s="92"/>
      <c r="F4" s="92"/>
      <c r="G4" s="92"/>
      <c r="H4" s="92"/>
    </row>
    <row r="5" spans="1:30" ht="15.75">
      <c r="A5" s="206"/>
      <c r="B5" s="206"/>
      <c r="C5" s="39"/>
      <c r="D5" s="40" t="s">
        <v>20</v>
      </c>
      <c r="E5" s="40" t="s">
        <v>16</v>
      </c>
      <c r="F5" s="40" t="s">
        <v>16</v>
      </c>
      <c r="G5" s="40" t="s">
        <v>16</v>
      </c>
      <c r="H5" s="40" t="s">
        <v>16</v>
      </c>
      <c r="I5" s="40" t="s">
        <v>16</v>
      </c>
      <c r="J5" s="40" t="s">
        <v>16</v>
      </c>
      <c r="K5" s="40" t="s">
        <v>16</v>
      </c>
      <c r="L5" s="40" t="s">
        <v>16</v>
      </c>
      <c r="M5" s="40" t="s">
        <v>16</v>
      </c>
      <c r="N5" s="40" t="s">
        <v>16</v>
      </c>
      <c r="O5" s="40" t="s">
        <v>16</v>
      </c>
      <c r="P5" s="40" t="s">
        <v>16</v>
      </c>
      <c r="Q5" s="40" t="s">
        <v>16</v>
      </c>
      <c r="R5" s="40" t="s">
        <v>16</v>
      </c>
      <c r="S5" s="40" t="s">
        <v>16</v>
      </c>
      <c r="T5" s="40" t="s">
        <v>16</v>
      </c>
      <c r="U5" s="40" t="s">
        <v>16</v>
      </c>
      <c r="V5" s="161" t="s">
        <v>16</v>
      </c>
      <c r="W5" s="161" t="s">
        <v>16</v>
      </c>
      <c r="X5" s="161" t="s">
        <v>16</v>
      </c>
      <c r="Y5" s="161" t="s">
        <v>16</v>
      </c>
      <c r="Z5" s="161" t="s">
        <v>16</v>
      </c>
      <c r="AA5" s="161" t="s">
        <v>16</v>
      </c>
      <c r="AB5" s="161" t="s">
        <v>16</v>
      </c>
      <c r="AC5" s="161" t="s">
        <v>16</v>
      </c>
      <c r="AD5" s="161" t="s">
        <v>16</v>
      </c>
    </row>
    <row r="6" spans="1:30" ht="12.75">
      <c r="A6" s="206"/>
      <c r="B6" s="206"/>
      <c r="C6" s="39"/>
      <c r="D6" s="41" t="s">
        <v>51</v>
      </c>
      <c r="E6" s="41" t="s">
        <v>52</v>
      </c>
      <c r="F6" s="41" t="s">
        <v>86</v>
      </c>
      <c r="G6" s="41" t="s">
        <v>87</v>
      </c>
      <c r="H6" s="41" t="s">
        <v>88</v>
      </c>
      <c r="I6" s="41" t="s">
        <v>89</v>
      </c>
      <c r="J6" s="41" t="s">
        <v>90</v>
      </c>
      <c r="K6" s="41" t="s">
        <v>91</v>
      </c>
      <c r="L6" s="41" t="s">
        <v>4</v>
      </c>
      <c r="M6" s="41" t="s">
        <v>28</v>
      </c>
      <c r="N6" s="41" t="s">
        <v>27</v>
      </c>
      <c r="O6" s="41" t="s">
        <v>30</v>
      </c>
      <c r="P6" s="41" t="s">
        <v>31</v>
      </c>
      <c r="Q6" s="41" t="s">
        <v>32</v>
      </c>
      <c r="R6" s="41" t="s">
        <v>147</v>
      </c>
      <c r="S6" s="41" t="s">
        <v>148</v>
      </c>
      <c r="T6" s="41" t="s">
        <v>149</v>
      </c>
      <c r="U6" s="41" t="s">
        <v>150</v>
      </c>
      <c r="V6" s="41" t="s">
        <v>151</v>
      </c>
      <c r="W6" s="41" t="s">
        <v>154</v>
      </c>
      <c r="X6" s="41" t="s">
        <v>162</v>
      </c>
      <c r="Y6" s="41" t="s">
        <v>165</v>
      </c>
      <c r="Z6" s="41" t="s">
        <v>167</v>
      </c>
      <c r="AA6" s="41" t="s">
        <v>169</v>
      </c>
      <c r="AB6" s="41" t="s">
        <v>171</v>
      </c>
      <c r="AC6" s="41" t="s">
        <v>181</v>
      </c>
      <c r="AD6" s="41" t="s">
        <v>201</v>
      </c>
    </row>
    <row r="7" spans="1:22" ht="12.75">
      <c r="A7" s="42" t="s">
        <v>78</v>
      </c>
      <c r="D7" s="51"/>
      <c r="E7" s="51"/>
      <c r="F7" s="51"/>
      <c r="G7" s="51"/>
      <c r="H7" s="51"/>
      <c r="I7" s="51"/>
      <c r="J7" s="51"/>
      <c r="K7" s="51"/>
      <c r="L7" s="51"/>
      <c r="M7" s="51"/>
      <c r="N7" s="51"/>
      <c r="O7" s="51"/>
      <c r="P7" s="51"/>
      <c r="Q7" s="51"/>
      <c r="R7" s="51"/>
      <c r="S7" s="51"/>
      <c r="T7" s="51"/>
      <c r="U7" s="51"/>
      <c r="V7" s="51"/>
    </row>
    <row r="8" spans="1:30" ht="12.75">
      <c r="A8" s="33"/>
      <c r="B8" s="35" t="s">
        <v>24</v>
      </c>
      <c r="C8" s="35"/>
      <c r="D8" s="52">
        <v>8795</v>
      </c>
      <c r="E8" s="52">
        <v>9100</v>
      </c>
      <c r="F8" s="52">
        <v>9580</v>
      </c>
      <c r="G8" s="52">
        <v>10045</v>
      </c>
      <c r="H8" s="52">
        <v>10917</v>
      </c>
      <c r="I8" s="52">
        <v>13583</v>
      </c>
      <c r="J8" s="52">
        <v>18560</v>
      </c>
      <c r="K8" s="52">
        <v>23896</v>
      </c>
      <c r="L8" s="52">
        <v>23166</v>
      </c>
      <c r="M8" s="52">
        <v>23428</v>
      </c>
      <c r="N8" s="52">
        <v>22893</v>
      </c>
      <c r="O8" s="52">
        <v>22503</v>
      </c>
      <c r="P8" s="52">
        <v>21959</v>
      </c>
      <c r="Q8" s="52">
        <v>25038</v>
      </c>
      <c r="R8" s="52">
        <v>29128</v>
      </c>
      <c r="S8" s="52">
        <v>29129</v>
      </c>
      <c r="T8" s="52">
        <v>28767</v>
      </c>
      <c r="U8" s="52">
        <v>28938</v>
      </c>
      <c r="V8" s="52">
        <v>29139</v>
      </c>
      <c r="W8" s="52">
        <v>28832</v>
      </c>
      <c r="X8" s="52">
        <v>29633</v>
      </c>
      <c r="Y8" s="52">
        <v>29481</v>
      </c>
      <c r="Z8" s="52">
        <v>30190</v>
      </c>
      <c r="AA8" s="52">
        <v>30567</v>
      </c>
      <c r="AB8" s="52">
        <v>34762</v>
      </c>
      <c r="AC8" s="52">
        <v>34300</v>
      </c>
      <c r="AD8" s="52">
        <v>28034</v>
      </c>
    </row>
    <row r="9" spans="1:30" ht="12.75">
      <c r="A9" s="33"/>
      <c r="B9" s="35" t="s">
        <v>134</v>
      </c>
      <c r="C9" s="35"/>
      <c r="D9" s="54">
        <v>874</v>
      </c>
      <c r="E9" s="54">
        <v>657</v>
      </c>
      <c r="F9" s="54">
        <v>695</v>
      </c>
      <c r="G9" s="52">
        <v>838</v>
      </c>
      <c r="H9" s="52">
        <v>5146</v>
      </c>
      <c r="I9" s="52">
        <v>770</v>
      </c>
      <c r="J9" s="52">
        <v>564</v>
      </c>
      <c r="K9" s="52">
        <v>495</v>
      </c>
      <c r="L9" s="52">
        <v>573</v>
      </c>
      <c r="M9" s="52">
        <v>-573</v>
      </c>
      <c r="N9" s="52">
        <v>0</v>
      </c>
      <c r="O9" s="52">
        <v>0</v>
      </c>
      <c r="P9" s="52">
        <v>0</v>
      </c>
      <c r="Q9" s="52">
        <v>0</v>
      </c>
      <c r="R9" s="52">
        <v>0</v>
      </c>
      <c r="S9" s="52">
        <v>0</v>
      </c>
      <c r="T9" s="52">
        <v>0</v>
      </c>
      <c r="U9" s="52">
        <v>0</v>
      </c>
      <c r="V9" s="52">
        <v>0</v>
      </c>
      <c r="W9" s="52">
        <v>0</v>
      </c>
      <c r="X9" s="177">
        <v>0</v>
      </c>
      <c r="Y9" s="52">
        <v>0</v>
      </c>
      <c r="Z9" s="52">
        <v>0</v>
      </c>
      <c r="AA9" s="52">
        <v>0</v>
      </c>
      <c r="AB9" s="52">
        <v>0</v>
      </c>
      <c r="AC9" s="52">
        <v>0</v>
      </c>
      <c r="AD9" s="52">
        <v>0</v>
      </c>
    </row>
    <row r="10" spans="1:30" ht="12.75">
      <c r="A10" s="33"/>
      <c r="B10" s="35" t="s">
        <v>12</v>
      </c>
      <c r="C10" s="35"/>
      <c r="D10" s="52">
        <v>2074</v>
      </c>
      <c r="E10" s="52">
        <v>1363</v>
      </c>
      <c r="F10" s="52">
        <v>1255</v>
      </c>
      <c r="G10" s="52">
        <v>1088</v>
      </c>
      <c r="H10" s="52">
        <v>1103</v>
      </c>
      <c r="I10" s="52">
        <v>3412</v>
      </c>
      <c r="J10" s="52">
        <v>2701</v>
      </c>
      <c r="K10" s="52">
        <v>3036</v>
      </c>
      <c r="L10" s="52">
        <v>2847</v>
      </c>
      <c r="M10" s="52">
        <v>2253</v>
      </c>
      <c r="N10" s="52">
        <v>1366</v>
      </c>
      <c r="O10" s="52">
        <v>855</v>
      </c>
      <c r="P10" s="52">
        <v>40</v>
      </c>
      <c r="Q10" s="52">
        <v>-1</v>
      </c>
      <c r="R10" s="52">
        <v>0</v>
      </c>
      <c r="S10" s="52">
        <v>0</v>
      </c>
      <c r="T10" s="52">
        <v>0</v>
      </c>
      <c r="U10" s="52">
        <v>0</v>
      </c>
      <c r="V10" s="52">
        <v>0</v>
      </c>
      <c r="W10" s="52">
        <v>0</v>
      </c>
      <c r="X10" s="177">
        <v>0</v>
      </c>
      <c r="Y10" s="52">
        <v>0</v>
      </c>
      <c r="Z10" s="52">
        <v>0</v>
      </c>
      <c r="AA10" s="52">
        <v>0</v>
      </c>
      <c r="AB10" s="52">
        <v>0</v>
      </c>
      <c r="AC10" s="52">
        <v>0</v>
      </c>
      <c r="AD10" s="52">
        <v>0</v>
      </c>
    </row>
    <row r="11" spans="1:30" ht="12.75">
      <c r="A11" s="33"/>
      <c r="B11" s="34" t="s">
        <v>152</v>
      </c>
      <c r="D11" s="52">
        <v>0</v>
      </c>
      <c r="E11" s="52">
        <v>230</v>
      </c>
      <c r="F11" s="52">
        <v>268</v>
      </c>
      <c r="G11" s="52">
        <v>280</v>
      </c>
      <c r="H11" s="52">
        <v>332</v>
      </c>
      <c r="I11" s="52">
        <v>1098</v>
      </c>
      <c r="J11" s="52">
        <v>4810</v>
      </c>
      <c r="K11" s="52">
        <v>1012</v>
      </c>
      <c r="L11" s="52">
        <v>1038</v>
      </c>
      <c r="M11" s="52">
        <v>895</v>
      </c>
      <c r="N11" s="52">
        <v>629</v>
      </c>
      <c r="O11" s="52">
        <v>604</v>
      </c>
      <c r="P11" s="52">
        <v>674</v>
      </c>
      <c r="Q11" s="52">
        <v>643</v>
      </c>
      <c r="R11" s="52">
        <v>521</v>
      </c>
      <c r="S11" s="52">
        <v>643</v>
      </c>
      <c r="T11" s="52">
        <v>455</v>
      </c>
      <c r="U11" s="52">
        <v>353</v>
      </c>
      <c r="V11" s="52">
        <v>-158</v>
      </c>
      <c r="W11" s="52">
        <v>794</v>
      </c>
      <c r="X11" s="52">
        <v>931</v>
      </c>
      <c r="Y11" s="52">
        <v>915</v>
      </c>
      <c r="Z11" s="52">
        <v>471</v>
      </c>
      <c r="AA11" s="52">
        <v>307</v>
      </c>
      <c r="AB11" s="52">
        <v>983</v>
      </c>
      <c r="AC11" s="52">
        <v>1281</v>
      </c>
      <c r="AD11" s="52">
        <v>1658</v>
      </c>
    </row>
    <row r="12" spans="1:30" ht="12.75">
      <c r="A12" s="34"/>
      <c r="D12" s="53">
        <v>11743</v>
      </c>
      <c r="E12" s="53">
        <v>11350</v>
      </c>
      <c r="F12" s="53">
        <v>11798</v>
      </c>
      <c r="G12" s="53">
        <v>12251</v>
      </c>
      <c r="H12" s="53">
        <v>17498</v>
      </c>
      <c r="I12" s="53">
        <v>18863</v>
      </c>
      <c r="J12" s="53">
        <v>26635</v>
      </c>
      <c r="K12" s="53">
        <v>28439</v>
      </c>
      <c r="L12" s="53">
        <v>27624</v>
      </c>
      <c r="M12" s="53">
        <v>26003</v>
      </c>
      <c r="N12" s="53">
        <v>24888</v>
      </c>
      <c r="O12" s="53">
        <v>23962</v>
      </c>
      <c r="P12" s="53">
        <v>22673</v>
      </c>
      <c r="Q12" s="53">
        <v>25680</v>
      </c>
      <c r="R12" s="53">
        <v>29649</v>
      </c>
      <c r="S12" s="53">
        <v>29772</v>
      </c>
      <c r="T12" s="53">
        <v>29222</v>
      </c>
      <c r="U12" s="53">
        <v>29291</v>
      </c>
      <c r="V12" s="53">
        <v>28981</v>
      </c>
      <c r="W12" s="53">
        <v>29626</v>
      </c>
      <c r="X12" s="53">
        <f aca="true" t="shared" si="0" ref="X12:AC12">SUM(X8:X11)</f>
        <v>30564</v>
      </c>
      <c r="Y12" s="53">
        <f t="shared" si="0"/>
        <v>30396</v>
      </c>
      <c r="Z12" s="53">
        <f t="shared" si="0"/>
        <v>30661</v>
      </c>
      <c r="AA12" s="53">
        <f t="shared" si="0"/>
        <v>30874</v>
      </c>
      <c r="AB12" s="53">
        <f t="shared" si="0"/>
        <v>35745</v>
      </c>
      <c r="AC12" s="53">
        <f t="shared" si="0"/>
        <v>35581</v>
      </c>
      <c r="AD12" s="53">
        <f>SUM(AD8:AD11)</f>
        <v>29692</v>
      </c>
    </row>
    <row r="13" spans="4:24" ht="12.75">
      <c r="D13" s="54"/>
      <c r="F13" s="54"/>
      <c r="G13" s="54"/>
      <c r="H13" s="54"/>
      <c r="I13" s="54"/>
      <c r="J13" s="54"/>
      <c r="K13" s="54"/>
      <c r="L13" s="54"/>
      <c r="M13" s="54"/>
      <c r="N13" s="54"/>
      <c r="O13" s="54"/>
      <c r="P13" s="54"/>
      <c r="Q13" s="54"/>
      <c r="R13" s="54"/>
      <c r="S13" s="54"/>
      <c r="T13" s="54"/>
      <c r="U13" s="54"/>
      <c r="V13" s="54"/>
      <c r="X13" s="177"/>
    </row>
    <row r="14" spans="1:24" ht="12.75">
      <c r="A14" s="42" t="s">
        <v>79</v>
      </c>
      <c r="D14" s="54"/>
      <c r="F14" s="54"/>
      <c r="G14" s="54"/>
      <c r="H14" s="54"/>
      <c r="I14" s="54"/>
      <c r="J14" s="54"/>
      <c r="K14" s="54"/>
      <c r="L14" s="54"/>
      <c r="M14" s="54"/>
      <c r="N14" s="54"/>
      <c r="O14" s="54"/>
      <c r="P14" s="54"/>
      <c r="Q14" s="54"/>
      <c r="R14" s="54"/>
      <c r="S14" s="54"/>
      <c r="T14" s="54"/>
      <c r="U14" s="54"/>
      <c r="V14" s="54"/>
      <c r="X14" s="177"/>
    </row>
    <row r="15" spans="1:30" ht="12.75">
      <c r="A15" s="33"/>
      <c r="B15" s="94" t="s">
        <v>135</v>
      </c>
      <c r="D15" s="52">
        <v>-614</v>
      </c>
      <c r="E15" s="52">
        <v>-827</v>
      </c>
      <c r="F15" s="52">
        <v>-779</v>
      </c>
      <c r="G15" s="52">
        <v>-635</v>
      </c>
      <c r="H15" s="52">
        <v>-1002</v>
      </c>
      <c r="I15" s="52">
        <v>-1154</v>
      </c>
      <c r="J15" s="52">
        <v>-2251</v>
      </c>
      <c r="K15" s="52">
        <v>-1754</v>
      </c>
      <c r="L15" s="52">
        <v>-2021</v>
      </c>
      <c r="M15" s="52">
        <v>-1807</v>
      </c>
      <c r="N15" s="52">
        <v>-1551</v>
      </c>
      <c r="O15" s="52">
        <v>-1515</v>
      </c>
      <c r="P15" s="52">
        <v>-1937</v>
      </c>
      <c r="Q15" s="52">
        <v>-1842</v>
      </c>
      <c r="R15" s="52">
        <v>-1959</v>
      </c>
      <c r="S15" s="52">
        <v>-1986</v>
      </c>
      <c r="T15" s="52">
        <v>-2408</v>
      </c>
      <c r="U15" s="52">
        <v>-1663</v>
      </c>
      <c r="V15" s="52">
        <v>-1746</v>
      </c>
      <c r="W15" s="52">
        <v>-1957</v>
      </c>
      <c r="X15" s="52">
        <v>-1829</v>
      </c>
      <c r="Y15" s="52">
        <v>-1706</v>
      </c>
      <c r="Z15" s="52">
        <v>-1597</v>
      </c>
      <c r="AA15" s="52">
        <v>-1930</v>
      </c>
      <c r="AB15" s="52">
        <v>-2571</v>
      </c>
      <c r="AC15" s="52">
        <v>-2305</v>
      </c>
      <c r="AD15" s="52">
        <v>-1887</v>
      </c>
    </row>
    <row r="16" spans="1:30" ht="12.75">
      <c r="A16" s="33"/>
      <c r="B16" s="94" t="s">
        <v>136</v>
      </c>
      <c r="D16" s="52">
        <v>-326</v>
      </c>
      <c r="E16" s="52">
        <v>-321</v>
      </c>
      <c r="F16" s="52">
        <v>-333</v>
      </c>
      <c r="G16" s="52">
        <v>-342</v>
      </c>
      <c r="H16" s="52">
        <v>-371</v>
      </c>
      <c r="I16" s="52">
        <v>-517</v>
      </c>
      <c r="J16" s="52">
        <v>-790</v>
      </c>
      <c r="K16" s="52">
        <v>-817</v>
      </c>
      <c r="L16" s="52">
        <v>-831</v>
      </c>
      <c r="M16" s="52">
        <v>-799</v>
      </c>
      <c r="N16" s="52">
        <v>-741</v>
      </c>
      <c r="O16" s="52">
        <v>-317</v>
      </c>
      <c r="P16" s="52">
        <v>-291</v>
      </c>
      <c r="Q16" s="52">
        <v>-357</v>
      </c>
      <c r="R16" s="52">
        <v>-456</v>
      </c>
      <c r="S16" s="52">
        <v>-459</v>
      </c>
      <c r="T16" s="52">
        <v>-456</v>
      </c>
      <c r="U16" s="52">
        <v>-460</v>
      </c>
      <c r="V16" s="52">
        <v>-455</v>
      </c>
      <c r="W16" s="52">
        <v>-460</v>
      </c>
      <c r="X16" s="52">
        <v>-462</v>
      </c>
      <c r="Y16" s="52">
        <v>-461</v>
      </c>
      <c r="Z16" s="52">
        <v>-463</v>
      </c>
      <c r="AA16" s="52">
        <v>-473</v>
      </c>
      <c r="AB16" s="52">
        <v>-546</v>
      </c>
      <c r="AC16" s="52">
        <v>-500</v>
      </c>
      <c r="AD16" s="52">
        <v>-397</v>
      </c>
    </row>
    <row r="17" spans="1:30" ht="12.75">
      <c r="A17" s="33"/>
      <c r="B17" s="94" t="s">
        <v>80</v>
      </c>
      <c r="D17" s="52">
        <v>-95</v>
      </c>
      <c r="E17" s="52">
        <v>-100</v>
      </c>
      <c r="F17" s="52">
        <v>-123</v>
      </c>
      <c r="G17" s="52">
        <v>-129</v>
      </c>
      <c r="H17" s="52">
        <v>-141</v>
      </c>
      <c r="I17" s="52">
        <v>-283</v>
      </c>
      <c r="J17" s="52">
        <v>-538</v>
      </c>
      <c r="K17" s="52">
        <v>-1120</v>
      </c>
      <c r="L17" s="52">
        <v>-1107</v>
      </c>
      <c r="M17" s="52">
        <v>-1190</v>
      </c>
      <c r="N17" s="52">
        <v>-1254</v>
      </c>
      <c r="O17" s="52">
        <v>-988</v>
      </c>
      <c r="P17" s="52">
        <v>-975</v>
      </c>
      <c r="Q17" s="52">
        <v>-993</v>
      </c>
      <c r="R17" s="52">
        <v>-1014</v>
      </c>
      <c r="S17" s="52">
        <v>-1036</v>
      </c>
      <c r="T17" s="52">
        <v>-960</v>
      </c>
      <c r="U17" s="52">
        <v>-875</v>
      </c>
      <c r="V17" s="52">
        <v>-872</v>
      </c>
      <c r="W17" s="52">
        <v>-742</v>
      </c>
      <c r="X17" s="52">
        <v>-698</v>
      </c>
      <c r="Y17" s="52">
        <v>-799</v>
      </c>
      <c r="Z17" s="52">
        <v>-903</v>
      </c>
      <c r="AA17" s="52">
        <v>-781</v>
      </c>
      <c r="AB17" s="52">
        <v>-1408</v>
      </c>
      <c r="AC17" s="52">
        <v>-1296</v>
      </c>
      <c r="AD17" s="52">
        <v>-867</v>
      </c>
    </row>
    <row r="18" spans="1:30" ht="12.75">
      <c r="A18" s="33"/>
      <c r="B18" s="94" t="s">
        <v>137</v>
      </c>
      <c r="C18" s="94"/>
      <c r="D18" s="52">
        <v>-395</v>
      </c>
      <c r="E18" s="52">
        <v>-280</v>
      </c>
      <c r="F18" s="52">
        <v>-318</v>
      </c>
      <c r="G18" s="52">
        <v>-394</v>
      </c>
      <c r="H18" s="52">
        <v>-388</v>
      </c>
      <c r="I18" s="52">
        <v>-622</v>
      </c>
      <c r="J18" s="52">
        <v>-1009</v>
      </c>
      <c r="K18" s="52">
        <v>-1274</v>
      </c>
      <c r="L18" s="52">
        <v>-1307</v>
      </c>
      <c r="M18" s="52">
        <v>-1343</v>
      </c>
      <c r="N18" s="52">
        <v>-1296</v>
      </c>
      <c r="O18" s="52">
        <v>-1222</v>
      </c>
      <c r="P18" s="52">
        <v>-1094</v>
      </c>
      <c r="Q18" s="52">
        <v>-1189</v>
      </c>
      <c r="R18" s="52">
        <v>-1271</v>
      </c>
      <c r="S18" s="52">
        <v>-1333</v>
      </c>
      <c r="T18" s="52">
        <v>-1347</v>
      </c>
      <c r="U18" s="52">
        <v>-1764</v>
      </c>
      <c r="V18" s="52">
        <v>-1326</v>
      </c>
      <c r="W18" s="52">
        <v>-1241</v>
      </c>
      <c r="X18" s="52">
        <v>-1228</v>
      </c>
      <c r="Y18" s="52">
        <v>-1398</v>
      </c>
      <c r="Z18" s="52">
        <v>-1433</v>
      </c>
      <c r="AA18" s="52">
        <v>-1293</v>
      </c>
      <c r="AB18" s="52">
        <v>-2449</v>
      </c>
      <c r="AC18" s="52">
        <v>-2428</v>
      </c>
      <c r="AD18" s="52">
        <v>-1651</v>
      </c>
    </row>
    <row r="19" spans="1:30" ht="12.75">
      <c r="A19" s="33"/>
      <c r="B19" s="94" t="s">
        <v>81</v>
      </c>
      <c r="C19" s="94"/>
      <c r="D19" s="52">
        <v>-554</v>
      </c>
      <c r="E19" s="52">
        <v>-510</v>
      </c>
      <c r="F19" s="52">
        <v>-559</v>
      </c>
      <c r="G19" s="52">
        <v>-522</v>
      </c>
      <c r="H19" s="52">
        <v>-474</v>
      </c>
      <c r="I19" s="52">
        <v>-831</v>
      </c>
      <c r="J19" s="52">
        <v>-1433</v>
      </c>
      <c r="K19" s="52">
        <v>-1391</v>
      </c>
      <c r="L19" s="52">
        <v>-1549</v>
      </c>
      <c r="M19" s="52">
        <v>-1356</v>
      </c>
      <c r="N19" s="52">
        <v>-1487</v>
      </c>
      <c r="O19" s="52">
        <v>-1252</v>
      </c>
      <c r="P19" s="52">
        <v>-1303</v>
      </c>
      <c r="Q19" s="52">
        <v>-1338</v>
      </c>
      <c r="R19" s="52">
        <v>-1447</v>
      </c>
      <c r="S19" s="52">
        <v>-1350</v>
      </c>
      <c r="T19" s="52">
        <v>-1353</v>
      </c>
      <c r="U19" s="52">
        <v>-1299</v>
      </c>
      <c r="V19" s="52">
        <v>-1636</v>
      </c>
      <c r="W19" s="52">
        <v>-1379</v>
      </c>
      <c r="X19" s="52">
        <v>-1467</v>
      </c>
      <c r="Y19" s="52">
        <v>-1688</v>
      </c>
      <c r="Z19" s="52">
        <v>-1632</v>
      </c>
      <c r="AA19" s="52">
        <v>-1637</v>
      </c>
      <c r="AB19" s="52">
        <v>-2130</v>
      </c>
      <c r="AC19" s="52">
        <v>-2570</v>
      </c>
      <c r="AD19" s="52">
        <v>-1956</v>
      </c>
    </row>
    <row r="20" spans="1:30" ht="12.75">
      <c r="A20" s="33"/>
      <c r="B20" s="36"/>
      <c r="C20" s="42"/>
      <c r="D20" s="55">
        <v>-1984</v>
      </c>
      <c r="E20" s="55">
        <v>-2038</v>
      </c>
      <c r="F20" s="55">
        <v>-2112</v>
      </c>
      <c r="G20" s="55">
        <v>-2022</v>
      </c>
      <c r="H20" s="55">
        <v>-2376</v>
      </c>
      <c r="I20" s="55">
        <v>-3407</v>
      </c>
      <c r="J20" s="55">
        <v>-6021</v>
      </c>
      <c r="K20" s="55">
        <v>-6356</v>
      </c>
      <c r="L20" s="55">
        <v>-6815</v>
      </c>
      <c r="M20" s="55">
        <v>-6495</v>
      </c>
      <c r="N20" s="55">
        <v>-6329</v>
      </c>
      <c r="O20" s="55">
        <v>-5294</v>
      </c>
      <c r="P20" s="55">
        <v>-5600</v>
      </c>
      <c r="Q20" s="55">
        <v>-5719</v>
      </c>
      <c r="R20" s="55">
        <v>-6147</v>
      </c>
      <c r="S20" s="55">
        <v>-6164</v>
      </c>
      <c r="T20" s="55">
        <v>-6524</v>
      </c>
      <c r="U20" s="55">
        <v>-6061</v>
      </c>
      <c r="V20" s="55">
        <v>-6035</v>
      </c>
      <c r="W20" s="55">
        <v>-5779</v>
      </c>
      <c r="X20" s="55">
        <f aca="true" t="shared" si="1" ref="X20:AC20">SUM(X15:X19)</f>
        <v>-5684</v>
      </c>
      <c r="Y20" s="55">
        <f t="shared" si="1"/>
        <v>-6052</v>
      </c>
      <c r="Z20" s="55">
        <f t="shared" si="1"/>
        <v>-6028</v>
      </c>
      <c r="AA20" s="55">
        <f t="shared" si="1"/>
        <v>-6114</v>
      </c>
      <c r="AB20" s="55">
        <f t="shared" si="1"/>
        <v>-9104</v>
      </c>
      <c r="AC20" s="55">
        <f t="shared" si="1"/>
        <v>-9099</v>
      </c>
      <c r="AD20" s="55">
        <f>SUM(AD15:AD19)</f>
        <v>-6758</v>
      </c>
    </row>
    <row r="21" spans="1:24" ht="12.75">
      <c r="A21" s="33"/>
      <c r="B21" s="35"/>
      <c r="D21" s="52"/>
      <c r="F21" s="52"/>
      <c r="G21" s="52"/>
      <c r="H21" s="52"/>
      <c r="I21" s="52"/>
      <c r="J21" s="52"/>
      <c r="K21" s="52"/>
      <c r="L21" s="52"/>
      <c r="M21" s="52"/>
      <c r="N21" s="52"/>
      <c r="O21" s="52"/>
      <c r="P21" s="52"/>
      <c r="Q21" s="52"/>
      <c r="R21" s="52"/>
      <c r="S21" s="52"/>
      <c r="T21" s="52"/>
      <c r="U21" s="52"/>
      <c r="V21" s="52"/>
      <c r="X21" s="177"/>
    </row>
    <row r="22" spans="1:30" s="95" customFormat="1" ht="12.75">
      <c r="A22" s="42" t="s">
        <v>82</v>
      </c>
      <c r="B22" s="42"/>
      <c r="C22" s="42"/>
      <c r="D22" s="59">
        <v>9759</v>
      </c>
      <c r="E22" s="59">
        <v>9312</v>
      </c>
      <c r="F22" s="59">
        <v>9686</v>
      </c>
      <c r="G22" s="59">
        <v>10229</v>
      </c>
      <c r="H22" s="59">
        <v>15122</v>
      </c>
      <c r="I22" s="59">
        <v>15456</v>
      </c>
      <c r="J22" s="59">
        <v>20614</v>
      </c>
      <c r="K22" s="59">
        <v>22083</v>
      </c>
      <c r="L22" s="59">
        <v>20809</v>
      </c>
      <c r="M22" s="59">
        <v>19508</v>
      </c>
      <c r="N22" s="59">
        <v>18559</v>
      </c>
      <c r="O22" s="59">
        <v>18668</v>
      </c>
      <c r="P22" s="59">
        <v>17073</v>
      </c>
      <c r="Q22" s="59">
        <v>19961</v>
      </c>
      <c r="R22" s="59">
        <v>23502</v>
      </c>
      <c r="S22" s="59">
        <v>23608</v>
      </c>
      <c r="T22" s="59">
        <v>22698</v>
      </c>
      <c r="U22" s="59">
        <v>23230</v>
      </c>
      <c r="V22" s="59">
        <v>22946</v>
      </c>
      <c r="W22" s="59">
        <v>23847</v>
      </c>
      <c r="X22" s="59">
        <f aca="true" t="shared" si="2" ref="X22:AC22">X12+X20</f>
        <v>24880</v>
      </c>
      <c r="Y22" s="59">
        <f t="shared" si="2"/>
        <v>24344</v>
      </c>
      <c r="Z22" s="59">
        <f t="shared" si="2"/>
        <v>24633</v>
      </c>
      <c r="AA22" s="59">
        <f t="shared" si="2"/>
        <v>24760</v>
      </c>
      <c r="AB22" s="59">
        <f t="shared" si="2"/>
        <v>26641</v>
      </c>
      <c r="AC22" s="59">
        <f t="shared" si="2"/>
        <v>26482</v>
      </c>
      <c r="AD22" s="59">
        <f>AD12+AD20</f>
        <v>22934</v>
      </c>
    </row>
    <row r="23" spans="4:24" ht="12.75">
      <c r="D23" s="54"/>
      <c r="F23" s="54"/>
      <c r="G23" s="54"/>
      <c r="H23" s="54"/>
      <c r="I23" s="54"/>
      <c r="J23" s="54"/>
      <c r="K23" s="54"/>
      <c r="L23" s="54"/>
      <c r="M23" s="54"/>
      <c r="N23" s="54"/>
      <c r="O23" s="54"/>
      <c r="P23" s="54"/>
      <c r="Q23" s="54"/>
      <c r="R23" s="54"/>
      <c r="S23" s="54"/>
      <c r="T23" s="54"/>
      <c r="U23" s="54"/>
      <c r="V23" s="54"/>
      <c r="X23" s="177"/>
    </row>
    <row r="24" spans="1:30" ht="12.75">
      <c r="A24" s="33"/>
      <c r="B24" s="94" t="s">
        <v>84</v>
      </c>
      <c r="D24" s="52">
        <v>733</v>
      </c>
      <c r="E24" s="52">
        <v>131</v>
      </c>
      <c r="F24" s="52">
        <v>80</v>
      </c>
      <c r="G24" s="52">
        <v>1288</v>
      </c>
      <c r="H24" s="52">
        <v>894</v>
      </c>
      <c r="I24" s="52">
        <v>613</v>
      </c>
      <c r="J24" s="52">
        <v>841</v>
      </c>
      <c r="K24" s="52">
        <v>625</v>
      </c>
      <c r="L24" s="52">
        <v>519</v>
      </c>
      <c r="M24" s="52">
        <v>369</v>
      </c>
      <c r="N24" s="52">
        <v>206</v>
      </c>
      <c r="O24" s="52">
        <v>201</v>
      </c>
      <c r="P24" s="52">
        <v>82</v>
      </c>
      <c r="Q24" s="52">
        <v>79</v>
      </c>
      <c r="R24" s="52">
        <v>71</v>
      </c>
      <c r="S24" s="52">
        <v>67</v>
      </c>
      <c r="T24" s="52">
        <v>64</v>
      </c>
      <c r="U24" s="52">
        <v>65</v>
      </c>
      <c r="V24" s="52">
        <v>93</v>
      </c>
      <c r="W24" s="52">
        <v>116</v>
      </c>
      <c r="X24" s="52">
        <v>114</v>
      </c>
      <c r="Y24" s="52">
        <v>131</v>
      </c>
      <c r="Z24" s="52">
        <v>124</v>
      </c>
      <c r="AA24" s="52">
        <v>185</v>
      </c>
      <c r="AB24" s="52">
        <v>220</v>
      </c>
      <c r="AC24" s="52">
        <v>165</v>
      </c>
      <c r="AD24" s="52">
        <v>408</v>
      </c>
    </row>
    <row r="25" spans="1:30" ht="12.75">
      <c r="A25" s="33"/>
      <c r="B25" s="94" t="s">
        <v>153</v>
      </c>
      <c r="D25" s="49">
        <v>0</v>
      </c>
      <c r="E25" s="49">
        <v>0</v>
      </c>
      <c r="F25" s="52">
        <v>0</v>
      </c>
      <c r="G25" s="52">
        <v>0</v>
      </c>
      <c r="H25" s="52">
        <v>0</v>
      </c>
      <c r="I25" s="52">
        <v>0</v>
      </c>
      <c r="J25" s="52">
        <v>-2009</v>
      </c>
      <c r="K25" s="52">
        <v>2009</v>
      </c>
      <c r="L25" s="52">
        <v>0</v>
      </c>
      <c r="M25" s="52">
        <v>0</v>
      </c>
      <c r="N25" s="52">
        <v>-710</v>
      </c>
      <c r="O25" s="52">
        <v>-4052</v>
      </c>
      <c r="P25" s="52">
        <v>-101</v>
      </c>
      <c r="Q25" s="52">
        <v>-688</v>
      </c>
      <c r="R25" s="52">
        <v>-634</v>
      </c>
      <c r="S25" s="52">
        <v>-646</v>
      </c>
      <c r="T25" s="52">
        <v>-621</v>
      </c>
      <c r="U25" s="52">
        <v>-291</v>
      </c>
      <c r="V25" s="52">
        <v>-2</v>
      </c>
      <c r="W25" s="52">
        <v>0</v>
      </c>
      <c r="X25" s="52">
        <v>0</v>
      </c>
      <c r="Y25" s="52">
        <v>0</v>
      </c>
      <c r="Z25" s="52">
        <v>0</v>
      </c>
      <c r="AA25" s="52">
        <v>0</v>
      </c>
      <c r="AB25" s="52">
        <v>0</v>
      </c>
      <c r="AC25" s="52">
        <v>0</v>
      </c>
      <c r="AD25" s="52">
        <v>0</v>
      </c>
    </row>
    <row r="26" spans="1:30" ht="12.75">
      <c r="A26" s="33"/>
      <c r="B26" s="94" t="s">
        <v>164</v>
      </c>
      <c r="C26" s="94"/>
      <c r="D26" s="52">
        <v>0</v>
      </c>
      <c r="E26" s="52">
        <v>0</v>
      </c>
      <c r="F26" s="52">
        <v>0</v>
      </c>
      <c r="G26" s="52">
        <v>-1309</v>
      </c>
      <c r="H26" s="52">
        <v>-1558</v>
      </c>
      <c r="I26" s="52">
        <v>-1958</v>
      </c>
      <c r="J26" s="52">
        <v>-2897</v>
      </c>
      <c r="K26" s="52">
        <v>-3027</v>
      </c>
      <c r="L26" s="52">
        <v>-2947</v>
      </c>
      <c r="M26" s="52">
        <v>-2815</v>
      </c>
      <c r="N26" s="52">
        <v>-2687</v>
      </c>
      <c r="O26" s="52">
        <v>-2462</v>
      </c>
      <c r="P26" s="52">
        <v>-2450</v>
      </c>
      <c r="Q26" s="52">
        <v>-2759</v>
      </c>
      <c r="R26" s="52">
        <v>-3127</v>
      </c>
      <c r="S26" s="52">
        <v>-3097</v>
      </c>
      <c r="T26" s="52">
        <v>-3070</v>
      </c>
      <c r="U26" s="52">
        <v>-3181</v>
      </c>
      <c r="V26" s="52">
        <v>-3188</v>
      </c>
      <c r="W26" s="52">
        <v>-3123</v>
      </c>
      <c r="X26" s="52">
        <v>-3189</v>
      </c>
      <c r="Y26" s="52">
        <v>-3227</v>
      </c>
      <c r="Z26" s="52">
        <v>-3232</v>
      </c>
      <c r="AA26" s="52">
        <v>-3224</v>
      </c>
      <c r="AB26" s="52">
        <v>-3417</v>
      </c>
      <c r="AC26" s="52">
        <v>-3179</v>
      </c>
      <c r="AD26" s="52">
        <v>-2937</v>
      </c>
    </row>
    <row r="27" spans="1:30" ht="12.75">
      <c r="A27" s="33"/>
      <c r="B27" s="94" t="s">
        <v>138</v>
      </c>
      <c r="C27" s="94"/>
      <c r="D27" s="52">
        <v>-1272</v>
      </c>
      <c r="E27" s="52">
        <v>-633</v>
      </c>
      <c r="F27" s="52">
        <v>-751</v>
      </c>
      <c r="G27" s="52">
        <v>-326</v>
      </c>
      <c r="H27" s="52">
        <v>-503</v>
      </c>
      <c r="I27" s="52">
        <v>-661</v>
      </c>
      <c r="J27" s="52">
        <v>-2102</v>
      </c>
      <c r="K27" s="52">
        <v>-588</v>
      </c>
      <c r="L27" s="52">
        <v>-1822</v>
      </c>
      <c r="M27" s="52">
        <v>-891</v>
      </c>
      <c r="N27" s="52">
        <v>-1227</v>
      </c>
      <c r="O27" s="52">
        <v>-796</v>
      </c>
      <c r="P27" s="52">
        <v>-685</v>
      </c>
      <c r="Q27" s="52">
        <v>-636</v>
      </c>
      <c r="R27" s="52">
        <v>-503</v>
      </c>
      <c r="S27" s="52">
        <v>-586</v>
      </c>
      <c r="T27" s="52">
        <v>-713</v>
      </c>
      <c r="U27" s="52">
        <v>-827</v>
      </c>
      <c r="V27" s="52">
        <v>-563</v>
      </c>
      <c r="W27" s="52">
        <v>-364</v>
      </c>
      <c r="X27" s="52">
        <v>-565</v>
      </c>
      <c r="Y27" s="52">
        <v>-1243</v>
      </c>
      <c r="Z27" s="52">
        <v>-416</v>
      </c>
      <c r="AA27" s="52">
        <v>-567</v>
      </c>
      <c r="AB27" s="52">
        <v>-500</v>
      </c>
      <c r="AC27" s="52">
        <v>-699</v>
      </c>
      <c r="AD27" s="52">
        <v>-539</v>
      </c>
    </row>
    <row r="28" spans="1:30" ht="12.75">
      <c r="A28" s="33"/>
      <c r="B28" s="94" t="s">
        <v>139</v>
      </c>
      <c r="C28" s="94"/>
      <c r="D28" s="52">
        <v>0</v>
      </c>
      <c r="E28" s="52">
        <v>0</v>
      </c>
      <c r="F28" s="52">
        <v>0</v>
      </c>
      <c r="G28" s="52">
        <v>0</v>
      </c>
      <c r="H28" s="52">
        <v>0</v>
      </c>
      <c r="I28" s="52">
        <v>0</v>
      </c>
      <c r="J28" s="52">
        <v>0</v>
      </c>
      <c r="K28" s="52">
        <v>0</v>
      </c>
      <c r="L28" s="52">
        <v>0</v>
      </c>
      <c r="M28" s="52">
        <v>-2943</v>
      </c>
      <c r="N28" s="52">
        <v>0</v>
      </c>
      <c r="O28" s="52">
        <v>0</v>
      </c>
      <c r="P28" s="52">
        <v>0</v>
      </c>
      <c r="Q28" s="52">
        <v>0</v>
      </c>
      <c r="R28" s="52">
        <v>0</v>
      </c>
      <c r="S28" s="52">
        <v>0</v>
      </c>
      <c r="T28" s="52">
        <v>0</v>
      </c>
      <c r="U28" s="52">
        <v>0</v>
      </c>
      <c r="V28" s="52">
        <v>0</v>
      </c>
      <c r="W28" s="52">
        <v>0</v>
      </c>
      <c r="X28" s="52">
        <v>0</v>
      </c>
      <c r="Y28" s="52">
        <v>0</v>
      </c>
      <c r="Z28" s="52">
        <v>0</v>
      </c>
      <c r="AA28" s="52">
        <v>0</v>
      </c>
      <c r="AB28" s="52">
        <v>0</v>
      </c>
      <c r="AC28" s="52">
        <v>0</v>
      </c>
      <c r="AD28" s="52">
        <v>0</v>
      </c>
    </row>
    <row r="29" spans="1:30" ht="12.75">
      <c r="A29" s="33"/>
      <c r="B29" s="94" t="s">
        <v>140</v>
      </c>
      <c r="C29" s="94"/>
      <c r="D29" s="52">
        <v>-3087</v>
      </c>
      <c r="E29" s="52">
        <v>-2410</v>
      </c>
      <c r="F29" s="52">
        <v>-2655</v>
      </c>
      <c r="G29" s="52">
        <v>-4040</v>
      </c>
      <c r="H29" s="52">
        <v>-3761</v>
      </c>
      <c r="I29" s="52">
        <v>-4018</v>
      </c>
      <c r="J29" s="52">
        <v>-7691</v>
      </c>
      <c r="K29" s="52">
        <v>-9742</v>
      </c>
      <c r="L29" s="52">
        <v>-8919</v>
      </c>
      <c r="M29" s="52">
        <v>-10929</v>
      </c>
      <c r="N29" s="52">
        <v>-12706</v>
      </c>
      <c r="O29" s="52">
        <v>-13245</v>
      </c>
      <c r="P29" s="52">
        <v>-13373</v>
      </c>
      <c r="Q29" s="52">
        <v>-12654</v>
      </c>
      <c r="R29" s="52">
        <v>-10093</v>
      </c>
      <c r="S29" s="52">
        <v>-11018</v>
      </c>
      <c r="T29" s="52">
        <v>-10983</v>
      </c>
      <c r="U29" s="52">
        <v>-11657</v>
      </c>
      <c r="V29" s="52">
        <v>-11801</v>
      </c>
      <c r="W29" s="52">
        <v>-11166</v>
      </c>
      <c r="X29" s="52">
        <v>-12101</v>
      </c>
      <c r="Y29" s="52">
        <v>-10756</v>
      </c>
      <c r="Z29" s="52">
        <v>-13323</v>
      </c>
      <c r="AA29" s="52">
        <v>-9557</v>
      </c>
      <c r="AB29" s="52">
        <v>-13542</v>
      </c>
      <c r="AC29" s="52">
        <v>-7864</v>
      </c>
      <c r="AD29" s="52">
        <v>-6580</v>
      </c>
    </row>
    <row r="30" spans="1:30" ht="12.75">
      <c r="A30" s="33"/>
      <c r="B30" s="94"/>
      <c r="C30" s="42"/>
      <c r="D30" s="55">
        <v>-3626</v>
      </c>
      <c r="E30" s="55">
        <v>-2912</v>
      </c>
      <c r="F30" s="55">
        <v>-3326</v>
      </c>
      <c r="G30" s="55">
        <v>-4387</v>
      </c>
      <c r="H30" s="55">
        <v>-4928</v>
      </c>
      <c r="I30" s="55">
        <v>-6024</v>
      </c>
      <c r="J30" s="55">
        <v>-13858</v>
      </c>
      <c r="K30" s="55">
        <v>-10723</v>
      </c>
      <c r="L30" s="55">
        <v>-13169</v>
      </c>
      <c r="M30" s="55">
        <v>-17209</v>
      </c>
      <c r="N30" s="55">
        <v>-17124</v>
      </c>
      <c r="O30" s="55">
        <v>-20354</v>
      </c>
      <c r="P30" s="55">
        <v>-16527</v>
      </c>
      <c r="Q30" s="55">
        <v>-16658</v>
      </c>
      <c r="R30" s="55">
        <v>-14286</v>
      </c>
      <c r="S30" s="55">
        <v>-15280</v>
      </c>
      <c r="T30" s="55">
        <v>-15323</v>
      </c>
      <c r="U30" s="55">
        <v>-15891</v>
      </c>
      <c r="V30" s="55">
        <v>-15461</v>
      </c>
      <c r="W30" s="55">
        <v>-14537</v>
      </c>
      <c r="X30" s="55">
        <f aca="true" t="shared" si="3" ref="X30:AC30">SUM(X24:X29)</f>
        <v>-15741</v>
      </c>
      <c r="Y30" s="55">
        <f t="shared" si="3"/>
        <v>-15095</v>
      </c>
      <c r="Z30" s="55">
        <f t="shared" si="3"/>
        <v>-16847</v>
      </c>
      <c r="AA30" s="55">
        <f t="shared" si="3"/>
        <v>-13163</v>
      </c>
      <c r="AB30" s="55">
        <f t="shared" si="3"/>
        <v>-17239</v>
      </c>
      <c r="AC30" s="55">
        <f t="shared" si="3"/>
        <v>-11577</v>
      </c>
      <c r="AD30" s="55">
        <f>SUM(AD24:AD29)</f>
        <v>-9648</v>
      </c>
    </row>
    <row r="31" spans="1:24" ht="12.75">
      <c r="A31" s="33"/>
      <c r="B31" s="35"/>
      <c r="D31" s="52"/>
      <c r="F31" s="52"/>
      <c r="G31" s="52"/>
      <c r="H31" s="52"/>
      <c r="I31" s="52"/>
      <c r="J31" s="52"/>
      <c r="K31" s="52"/>
      <c r="L31" s="52"/>
      <c r="M31" s="52"/>
      <c r="N31" s="52"/>
      <c r="O31" s="52"/>
      <c r="P31" s="52"/>
      <c r="Q31" s="52"/>
      <c r="R31" s="52"/>
      <c r="S31" s="52"/>
      <c r="T31" s="52"/>
      <c r="U31" s="52"/>
      <c r="V31" s="52"/>
      <c r="X31" s="177"/>
    </row>
    <row r="32" spans="1:30" ht="12.75">
      <c r="A32" s="42" t="s">
        <v>13</v>
      </c>
      <c r="B32" s="42"/>
      <c r="C32" s="42"/>
      <c r="D32" s="53">
        <v>6133</v>
      </c>
      <c r="E32" s="53">
        <v>6400</v>
      </c>
      <c r="F32" s="53">
        <v>6360</v>
      </c>
      <c r="G32" s="53">
        <v>5842</v>
      </c>
      <c r="H32" s="53">
        <v>10194</v>
      </c>
      <c r="I32" s="53">
        <v>9432</v>
      </c>
      <c r="J32" s="53">
        <v>6756</v>
      </c>
      <c r="K32" s="53">
        <v>11360</v>
      </c>
      <c r="L32" s="53">
        <v>7640</v>
      </c>
      <c r="M32" s="53">
        <v>2299</v>
      </c>
      <c r="N32" s="53">
        <v>1435</v>
      </c>
      <c r="O32" s="53">
        <v>-1686</v>
      </c>
      <c r="P32" s="53">
        <v>546</v>
      </c>
      <c r="Q32" s="53">
        <v>3303</v>
      </c>
      <c r="R32" s="53">
        <v>9216</v>
      </c>
      <c r="S32" s="53">
        <v>8328</v>
      </c>
      <c r="T32" s="53">
        <v>7375</v>
      </c>
      <c r="U32" s="53">
        <v>7339</v>
      </c>
      <c r="V32" s="53">
        <v>7485</v>
      </c>
      <c r="W32" s="53">
        <v>9310</v>
      </c>
      <c r="X32" s="53">
        <f aca="true" t="shared" si="4" ref="X32:AC32">X22+X30</f>
        <v>9139</v>
      </c>
      <c r="Y32" s="53">
        <f t="shared" si="4"/>
        <v>9249</v>
      </c>
      <c r="Z32" s="53">
        <f t="shared" si="4"/>
        <v>7786</v>
      </c>
      <c r="AA32" s="53">
        <f t="shared" si="4"/>
        <v>11597</v>
      </c>
      <c r="AB32" s="53">
        <f t="shared" si="4"/>
        <v>9402</v>
      </c>
      <c r="AC32" s="53">
        <f t="shared" si="4"/>
        <v>14905</v>
      </c>
      <c r="AD32" s="53">
        <f>AD22+AD30</f>
        <v>13286</v>
      </c>
    </row>
    <row r="33" spans="2:24" ht="12.75">
      <c r="B33" s="42"/>
      <c r="C33" s="42"/>
      <c r="D33" s="54"/>
      <c r="F33" s="54"/>
      <c r="G33" s="54"/>
      <c r="H33" s="54"/>
      <c r="I33" s="54"/>
      <c r="J33" s="54"/>
      <c r="K33" s="54"/>
      <c r="L33" s="54"/>
      <c r="M33" s="54"/>
      <c r="N33" s="54"/>
      <c r="O33" s="54"/>
      <c r="P33" s="54"/>
      <c r="Q33" s="54"/>
      <c r="R33" s="54"/>
      <c r="S33" s="54"/>
      <c r="T33" s="54"/>
      <c r="U33" s="54"/>
      <c r="V33" s="54"/>
      <c r="X33" s="177"/>
    </row>
    <row r="34" spans="2:30" ht="12.75">
      <c r="B34" s="34" t="s">
        <v>141</v>
      </c>
      <c r="C34" s="42"/>
      <c r="D34" s="54">
        <v>0</v>
      </c>
      <c r="E34" s="54">
        <v>22</v>
      </c>
      <c r="F34" s="54">
        <v>201</v>
      </c>
      <c r="G34" s="54">
        <v>536</v>
      </c>
      <c r="H34" s="54">
        <v>208</v>
      </c>
      <c r="I34" s="54">
        <v>-46</v>
      </c>
      <c r="J34" s="54">
        <v>17</v>
      </c>
      <c r="K34" s="54">
        <v>-9915</v>
      </c>
      <c r="L34" s="54">
        <v>10462</v>
      </c>
      <c r="M34" s="54">
        <v>-5896</v>
      </c>
      <c r="N34" s="54">
        <v>-27030</v>
      </c>
      <c r="O34" s="54">
        <v>5696</v>
      </c>
      <c r="P34" s="54">
        <v>4103</v>
      </c>
      <c r="Q34" s="54">
        <v>-4159</v>
      </c>
      <c r="R34" s="54">
        <v>92</v>
      </c>
      <c r="S34" s="54">
        <v>591</v>
      </c>
      <c r="T34" s="54">
        <v>-384</v>
      </c>
      <c r="U34" s="54">
        <v>434</v>
      </c>
      <c r="V34" s="54">
        <v>193</v>
      </c>
      <c r="W34" s="54">
        <v>-113</v>
      </c>
      <c r="X34" s="54">
        <v>281</v>
      </c>
      <c r="Y34" s="54">
        <v>-1040</v>
      </c>
      <c r="Z34" s="54">
        <v>431</v>
      </c>
      <c r="AA34" s="54">
        <v>1422</v>
      </c>
      <c r="AB34" s="54">
        <v>-1380</v>
      </c>
      <c r="AC34" s="54">
        <v>435</v>
      </c>
      <c r="AD34" s="54">
        <v>-381</v>
      </c>
    </row>
    <row r="35" spans="2:30" ht="12.75">
      <c r="B35" s="34" t="s">
        <v>142</v>
      </c>
      <c r="C35" s="42"/>
      <c r="D35" s="54">
        <v>0</v>
      </c>
      <c r="E35" s="54">
        <v>0</v>
      </c>
      <c r="F35" s="54">
        <v>0</v>
      </c>
      <c r="G35" s="54">
        <v>0</v>
      </c>
      <c r="H35" s="54">
        <v>0</v>
      </c>
      <c r="I35" s="54">
        <v>0</v>
      </c>
      <c r="J35" s="54">
        <v>0</v>
      </c>
      <c r="K35" s="54">
        <v>-106</v>
      </c>
      <c r="L35" s="54">
        <v>3936</v>
      </c>
      <c r="M35" s="54">
        <v>1167</v>
      </c>
      <c r="N35" s="54">
        <v>2269</v>
      </c>
      <c r="O35" s="54">
        <v>-491</v>
      </c>
      <c r="P35" s="54">
        <v>-1283</v>
      </c>
      <c r="Q35" s="54">
        <v>-1603</v>
      </c>
      <c r="R35" s="54">
        <v>-1009</v>
      </c>
      <c r="S35" s="54">
        <v>-94</v>
      </c>
      <c r="T35" s="54">
        <v>216</v>
      </c>
      <c r="U35" s="54">
        <v>0</v>
      </c>
      <c r="V35" s="54">
        <v>-95</v>
      </c>
      <c r="W35" s="54">
        <v>29</v>
      </c>
      <c r="X35" s="54">
        <v>-25</v>
      </c>
      <c r="Y35" s="54">
        <v>86</v>
      </c>
      <c r="Z35" s="54">
        <v>-470</v>
      </c>
      <c r="AA35" s="54">
        <v>-143</v>
      </c>
      <c r="AB35" s="54">
        <v>28</v>
      </c>
      <c r="AC35" s="54">
        <v>-177</v>
      </c>
      <c r="AD35" s="54">
        <v>8</v>
      </c>
    </row>
    <row r="36" spans="2:30" ht="12.75">
      <c r="B36" s="34" t="s">
        <v>44</v>
      </c>
      <c r="D36" s="54">
        <v>3999</v>
      </c>
      <c r="E36" s="54">
        <v>-2443</v>
      </c>
      <c r="F36" s="54">
        <v>323</v>
      </c>
      <c r="G36" s="54">
        <v>-3192</v>
      </c>
      <c r="H36" s="54">
        <v>6206</v>
      </c>
      <c r="I36" s="54">
        <v>1103</v>
      </c>
      <c r="J36" s="54">
        <v>-7516</v>
      </c>
      <c r="K36" s="54">
        <v>-15227</v>
      </c>
      <c r="L36" s="54">
        <v>13168</v>
      </c>
      <c r="M36" s="54">
        <v>-582</v>
      </c>
      <c r="N36" s="54">
        <v>-7321</v>
      </c>
      <c r="O36" s="54">
        <v>1492</v>
      </c>
      <c r="P36" s="54">
        <v>-1379</v>
      </c>
      <c r="Q36" s="54">
        <v>-917</v>
      </c>
      <c r="R36" s="54">
        <v>0</v>
      </c>
      <c r="S36" s="54">
        <v>323</v>
      </c>
      <c r="T36" s="54">
        <v>-5473</v>
      </c>
      <c r="U36" s="54">
        <v>-1209</v>
      </c>
      <c r="V36" s="54">
        <v>1200</v>
      </c>
      <c r="W36" s="54">
        <v>-709</v>
      </c>
      <c r="X36" s="54">
        <v>-614</v>
      </c>
      <c r="Y36" s="54">
        <v>-567</v>
      </c>
      <c r="Z36" s="54">
        <v>1467</v>
      </c>
      <c r="AA36" s="54">
        <v>1241</v>
      </c>
      <c r="AB36" s="54">
        <v>-2403</v>
      </c>
      <c r="AC36" s="54">
        <v>38</v>
      </c>
      <c r="AD36" s="54">
        <v>169</v>
      </c>
    </row>
    <row r="37" spans="2:30" ht="12.75">
      <c r="B37" s="34" t="s">
        <v>45</v>
      </c>
      <c r="D37" s="54">
        <v>0</v>
      </c>
      <c r="E37" s="54">
        <v>0</v>
      </c>
      <c r="F37" s="54">
        <v>3913</v>
      </c>
      <c r="G37" s="54">
        <v>689</v>
      </c>
      <c r="H37" s="54">
        <v>11625</v>
      </c>
      <c r="I37" s="54">
        <v>1026</v>
      </c>
      <c r="J37" s="54">
        <v>5323</v>
      </c>
      <c r="K37" s="54">
        <v>-139</v>
      </c>
      <c r="L37" s="54">
        <v>-16059</v>
      </c>
      <c r="M37" s="54">
        <v>-1787</v>
      </c>
      <c r="N37" s="54">
        <v>-19387</v>
      </c>
      <c r="O37" s="49">
        <v>0</v>
      </c>
      <c r="P37" s="49">
        <v>0</v>
      </c>
      <c r="Q37" s="54">
        <v>0</v>
      </c>
      <c r="R37" s="54">
        <v>0</v>
      </c>
      <c r="S37" s="54">
        <v>0</v>
      </c>
      <c r="T37" s="54">
        <v>2683</v>
      </c>
      <c r="U37" s="54">
        <v>1096</v>
      </c>
      <c r="V37" s="54">
        <v>2644</v>
      </c>
      <c r="W37" s="54">
        <v>0</v>
      </c>
      <c r="X37" s="54">
        <v>0</v>
      </c>
      <c r="Y37" s="54">
        <v>0</v>
      </c>
      <c r="Z37" s="54">
        <v>0</v>
      </c>
      <c r="AA37" s="54">
        <v>0</v>
      </c>
      <c r="AB37" s="54">
        <v>0</v>
      </c>
      <c r="AC37" s="54">
        <v>0</v>
      </c>
      <c r="AD37" s="54">
        <v>0</v>
      </c>
    </row>
    <row r="38" spans="2:30" ht="12.75">
      <c r="B38" s="34" t="s">
        <v>46</v>
      </c>
      <c r="D38" s="52">
        <v>-9290</v>
      </c>
      <c r="E38" s="54">
        <v>-2940</v>
      </c>
      <c r="F38" s="52">
        <v>125399</v>
      </c>
      <c r="G38" s="54">
        <v>0</v>
      </c>
      <c r="H38" s="54">
        <v>155415</v>
      </c>
      <c r="I38" s="54">
        <v>-4132</v>
      </c>
      <c r="J38" s="54">
        <v>120649</v>
      </c>
      <c r="K38" s="54">
        <v>0</v>
      </c>
      <c r="L38" s="54">
        <v>-29704</v>
      </c>
      <c r="M38" s="54">
        <v>-83543</v>
      </c>
      <c r="N38" s="54">
        <v>-51386</v>
      </c>
      <c r="O38" s="54">
        <v>-143685</v>
      </c>
      <c r="P38" s="54">
        <v>-1208</v>
      </c>
      <c r="Q38" s="54">
        <v>-29940</v>
      </c>
      <c r="R38" s="54">
        <v>-4354</v>
      </c>
      <c r="S38" s="54">
        <v>-953</v>
      </c>
      <c r="T38" s="54">
        <v>-530</v>
      </c>
      <c r="U38" s="54">
        <v>30094</v>
      </c>
      <c r="V38" s="54">
        <v>51</v>
      </c>
      <c r="W38" s="54">
        <v>-774</v>
      </c>
      <c r="X38" s="54">
        <v>-1157</v>
      </c>
      <c r="Y38" s="54">
        <v>19039</v>
      </c>
      <c r="Z38" s="54">
        <v>-553</v>
      </c>
      <c r="AA38" s="54">
        <v>-377</v>
      </c>
      <c r="AB38" s="54">
        <v>4497</v>
      </c>
      <c r="AC38" s="54">
        <v>64420</v>
      </c>
      <c r="AD38" s="54">
        <v>-2039</v>
      </c>
    </row>
    <row r="39" spans="2:30" ht="12.75">
      <c r="B39" s="34" t="s">
        <v>155</v>
      </c>
      <c r="D39" s="52">
        <v>0</v>
      </c>
      <c r="E39" s="52">
        <v>0</v>
      </c>
      <c r="F39" s="52">
        <v>0</v>
      </c>
      <c r="G39" s="52">
        <v>0</v>
      </c>
      <c r="H39" s="52">
        <v>0</v>
      </c>
      <c r="I39" s="52">
        <v>0</v>
      </c>
      <c r="J39" s="52">
        <v>0</v>
      </c>
      <c r="K39" s="52">
        <v>0</v>
      </c>
      <c r="L39" s="52">
        <v>0</v>
      </c>
      <c r="M39" s="52">
        <v>0</v>
      </c>
      <c r="N39" s="52">
        <v>0</v>
      </c>
      <c r="O39" s="52">
        <v>0</v>
      </c>
      <c r="P39" s="52">
        <v>0</v>
      </c>
      <c r="Q39" s="52">
        <v>0</v>
      </c>
      <c r="R39" s="52">
        <v>0</v>
      </c>
      <c r="S39" s="52">
        <v>0</v>
      </c>
      <c r="T39" s="52">
        <v>0</v>
      </c>
      <c r="U39" s="52">
        <v>0</v>
      </c>
      <c r="V39" s="52">
        <v>0</v>
      </c>
      <c r="W39" s="54">
        <v>861</v>
      </c>
      <c r="X39" s="54">
        <v>0</v>
      </c>
      <c r="Y39" s="54">
        <v>0</v>
      </c>
      <c r="Z39" s="54">
        <v>0</v>
      </c>
      <c r="AA39" s="54">
        <v>0</v>
      </c>
      <c r="AB39" s="54">
        <v>0</v>
      </c>
      <c r="AC39" s="54">
        <v>0</v>
      </c>
      <c r="AD39" s="54">
        <v>0</v>
      </c>
    </row>
    <row r="40" spans="2:30" ht="12.75">
      <c r="B40" s="34" t="s">
        <v>183</v>
      </c>
      <c r="D40" s="52"/>
      <c r="E40" s="52"/>
      <c r="F40" s="52"/>
      <c r="G40" s="52"/>
      <c r="H40" s="52"/>
      <c r="I40" s="52"/>
      <c r="J40" s="52"/>
      <c r="K40" s="52">
        <v>0</v>
      </c>
      <c r="L40" s="52">
        <v>0</v>
      </c>
      <c r="M40" s="52">
        <v>0</v>
      </c>
      <c r="N40" s="52">
        <v>0</v>
      </c>
      <c r="O40" s="52">
        <v>0</v>
      </c>
      <c r="P40" s="52">
        <v>0</v>
      </c>
      <c r="Q40" s="52">
        <v>0</v>
      </c>
      <c r="R40" s="52">
        <v>0</v>
      </c>
      <c r="S40" s="52">
        <v>0</v>
      </c>
      <c r="T40" s="52">
        <v>0</v>
      </c>
      <c r="U40" s="52">
        <v>0</v>
      </c>
      <c r="V40" s="52">
        <v>0</v>
      </c>
      <c r="W40" s="54">
        <v>0</v>
      </c>
      <c r="X40" s="54">
        <v>0</v>
      </c>
      <c r="Y40" s="54">
        <v>0</v>
      </c>
      <c r="Z40" s="54">
        <v>0</v>
      </c>
      <c r="AA40" s="54">
        <v>0</v>
      </c>
      <c r="AB40" s="54">
        <v>0</v>
      </c>
      <c r="AC40" s="54">
        <v>72800</v>
      </c>
      <c r="AD40" s="54">
        <v>0</v>
      </c>
    </row>
    <row r="41" spans="2:30" ht="12.75">
      <c r="B41" s="34" t="s">
        <v>156</v>
      </c>
      <c r="D41" s="52">
        <v>0</v>
      </c>
      <c r="E41" s="52">
        <v>0</v>
      </c>
      <c r="F41" s="52">
        <v>0</v>
      </c>
      <c r="G41" s="52">
        <v>0</v>
      </c>
      <c r="H41" s="52">
        <v>0</v>
      </c>
      <c r="I41" s="52">
        <v>0</v>
      </c>
      <c r="J41" s="52">
        <v>0</v>
      </c>
      <c r="K41" s="52">
        <v>0</v>
      </c>
      <c r="L41" s="52">
        <v>0</v>
      </c>
      <c r="M41" s="52">
        <v>0</v>
      </c>
      <c r="N41" s="52">
        <v>0</v>
      </c>
      <c r="O41" s="52">
        <v>0</v>
      </c>
      <c r="P41" s="52">
        <v>0</v>
      </c>
      <c r="Q41" s="52">
        <v>0</v>
      </c>
      <c r="R41" s="52">
        <v>0</v>
      </c>
      <c r="S41" s="52">
        <v>0</v>
      </c>
      <c r="T41" s="52">
        <v>0</v>
      </c>
      <c r="U41" s="52">
        <v>0</v>
      </c>
      <c r="V41" s="52">
        <v>0</v>
      </c>
      <c r="W41" s="54">
        <v>16423</v>
      </c>
      <c r="X41" s="54">
        <v>-3620</v>
      </c>
      <c r="Y41" s="52">
        <v>0</v>
      </c>
      <c r="Z41" s="54">
        <v>0</v>
      </c>
      <c r="AA41" s="54">
        <v>0</v>
      </c>
      <c r="AB41" s="54">
        <v>0</v>
      </c>
      <c r="AC41" s="54">
        <v>0</v>
      </c>
      <c r="AD41" s="54">
        <v>18155</v>
      </c>
    </row>
    <row r="42" spans="1:30" ht="12.75">
      <c r="A42" s="42" t="s">
        <v>85</v>
      </c>
      <c r="B42" s="42"/>
      <c r="C42" s="42"/>
      <c r="D42" s="59">
        <v>842</v>
      </c>
      <c r="E42" s="59">
        <v>1039</v>
      </c>
      <c r="F42" s="59">
        <v>136196</v>
      </c>
      <c r="G42" s="59">
        <v>3875</v>
      </c>
      <c r="H42" s="59">
        <v>183648</v>
      </c>
      <c r="I42" s="59">
        <v>7383</v>
      </c>
      <c r="J42" s="59">
        <v>125229</v>
      </c>
      <c r="K42" s="59">
        <v>-14027</v>
      </c>
      <c r="L42" s="59">
        <v>-10557</v>
      </c>
      <c r="M42" s="59">
        <v>-88342</v>
      </c>
      <c r="N42" s="59">
        <v>-101420</v>
      </c>
      <c r="O42" s="59">
        <v>-138674</v>
      </c>
      <c r="P42" s="59">
        <v>779</v>
      </c>
      <c r="Q42" s="59">
        <v>-33316</v>
      </c>
      <c r="R42" s="59">
        <v>3945</v>
      </c>
      <c r="S42" s="59">
        <v>8195</v>
      </c>
      <c r="T42" s="59">
        <v>3887</v>
      </c>
      <c r="U42" s="59">
        <v>37754</v>
      </c>
      <c r="V42" s="59">
        <v>11478</v>
      </c>
      <c r="W42" s="59">
        <v>25027</v>
      </c>
      <c r="X42" s="59">
        <f aca="true" t="shared" si="5" ref="X42:AC42">SUM(X34:X41)</f>
        <v>-5135</v>
      </c>
      <c r="Y42" s="59">
        <f t="shared" si="5"/>
        <v>17518</v>
      </c>
      <c r="Z42" s="59">
        <f t="shared" si="5"/>
        <v>875</v>
      </c>
      <c r="AA42" s="59">
        <f t="shared" si="5"/>
        <v>2143</v>
      </c>
      <c r="AB42" s="59">
        <f t="shared" si="5"/>
        <v>742</v>
      </c>
      <c r="AC42" s="59">
        <f t="shared" si="5"/>
        <v>137516</v>
      </c>
      <c r="AD42" s="59">
        <f>SUM(AD34:AD41)</f>
        <v>15912</v>
      </c>
    </row>
    <row r="43" spans="2:24" ht="12.75">
      <c r="B43" s="42"/>
      <c r="C43" s="42"/>
      <c r="D43" s="51"/>
      <c r="F43" s="51"/>
      <c r="G43" s="51"/>
      <c r="H43" s="51"/>
      <c r="I43" s="51"/>
      <c r="J43" s="51"/>
      <c r="K43" s="54"/>
      <c r="L43" s="54"/>
      <c r="M43" s="54"/>
      <c r="N43" s="54"/>
      <c r="O43" s="54"/>
      <c r="P43" s="54"/>
      <c r="Q43" s="54"/>
      <c r="R43" s="54"/>
      <c r="S43" s="54"/>
      <c r="T43" s="54"/>
      <c r="U43" s="54"/>
      <c r="V43" s="54"/>
      <c r="X43" s="177"/>
    </row>
    <row r="44" spans="2:30" ht="12.75">
      <c r="B44" s="34" t="s">
        <v>15</v>
      </c>
      <c r="D44" s="54">
        <v>842</v>
      </c>
      <c r="E44" s="54">
        <v>1039</v>
      </c>
      <c r="F44" s="54">
        <v>136196</v>
      </c>
      <c r="G44" s="54">
        <v>3875</v>
      </c>
      <c r="H44" s="54">
        <v>183648</v>
      </c>
      <c r="I44" s="54">
        <v>7383</v>
      </c>
      <c r="J44" s="54">
        <v>125229</v>
      </c>
      <c r="K44" s="54">
        <v>-14027</v>
      </c>
      <c r="L44" s="54">
        <v>-10557</v>
      </c>
      <c r="M44" s="54">
        <v>-88342</v>
      </c>
      <c r="N44" s="54">
        <v>-101420</v>
      </c>
      <c r="O44" s="54">
        <v>-138674</v>
      </c>
      <c r="P44" s="54">
        <v>779</v>
      </c>
      <c r="Q44" s="54">
        <v>-33316</v>
      </c>
      <c r="R44" s="54">
        <v>3945</v>
      </c>
      <c r="S44" s="54">
        <v>8195</v>
      </c>
      <c r="T44" s="54">
        <v>3887</v>
      </c>
      <c r="U44" s="54">
        <v>37754</v>
      </c>
      <c r="V44" s="54">
        <v>11478</v>
      </c>
      <c r="W44" s="54">
        <v>25027</v>
      </c>
      <c r="X44" s="54">
        <f aca="true" t="shared" si="6" ref="X44:AC44">X32+X42</f>
        <v>4004</v>
      </c>
      <c r="Y44" s="54">
        <f t="shared" si="6"/>
        <v>26767</v>
      </c>
      <c r="Z44" s="54">
        <f t="shared" si="6"/>
        <v>8661</v>
      </c>
      <c r="AA44" s="54">
        <f t="shared" si="6"/>
        <v>13740</v>
      </c>
      <c r="AB44" s="54">
        <f t="shared" si="6"/>
        <v>10144</v>
      </c>
      <c r="AC44" s="54">
        <f t="shared" si="6"/>
        <v>152421</v>
      </c>
      <c r="AD44" s="54">
        <f>AD32+AD42</f>
        <v>29198</v>
      </c>
    </row>
    <row r="45" spans="2:30" ht="12.75">
      <c r="B45" s="34" t="s">
        <v>119</v>
      </c>
      <c r="D45" s="54">
        <v>-924</v>
      </c>
      <c r="E45" s="54">
        <v>-508</v>
      </c>
      <c r="F45" s="54">
        <v>-30584</v>
      </c>
      <c r="G45" s="54">
        <v>-374</v>
      </c>
      <c r="H45" s="54">
        <v>-21492</v>
      </c>
      <c r="I45" s="54">
        <v>-286</v>
      </c>
      <c r="J45" s="54">
        <v>-8937</v>
      </c>
      <c r="K45" s="54">
        <v>-425</v>
      </c>
      <c r="L45" s="54">
        <v>109</v>
      </c>
      <c r="M45" s="54">
        <v>12419</v>
      </c>
      <c r="N45" s="54">
        <v>-136</v>
      </c>
      <c r="O45" s="54">
        <v>148</v>
      </c>
      <c r="P45" s="54">
        <v>322</v>
      </c>
      <c r="Q45" s="54">
        <v>431</v>
      </c>
      <c r="R45" s="54">
        <v>-370</v>
      </c>
      <c r="S45" s="54">
        <v>-895</v>
      </c>
      <c r="T45" s="54">
        <v>-324</v>
      </c>
      <c r="U45" s="54">
        <v>-2055</v>
      </c>
      <c r="V45" s="54">
        <v>-611</v>
      </c>
      <c r="W45" s="54">
        <v>-612</v>
      </c>
      <c r="X45" s="54">
        <v>-587</v>
      </c>
      <c r="Y45" s="54">
        <v>-556</v>
      </c>
      <c r="Z45" s="54">
        <v>-461</v>
      </c>
      <c r="AA45" s="54">
        <v>-722</v>
      </c>
      <c r="AB45" s="54">
        <v>-535</v>
      </c>
      <c r="AC45" s="54">
        <v>-14286</v>
      </c>
      <c r="AD45" s="54">
        <v>-435</v>
      </c>
    </row>
    <row r="46" spans="1:30" ht="12.75">
      <c r="A46" s="42" t="s">
        <v>22</v>
      </c>
      <c r="B46" s="42"/>
      <c r="C46" s="42"/>
      <c r="D46" s="59">
        <v>-82</v>
      </c>
      <c r="E46" s="59">
        <v>531</v>
      </c>
      <c r="F46" s="59">
        <v>105612</v>
      </c>
      <c r="G46" s="59">
        <v>3501</v>
      </c>
      <c r="H46" s="59">
        <v>162156</v>
      </c>
      <c r="I46" s="59">
        <v>7097</v>
      </c>
      <c r="J46" s="59">
        <v>116292</v>
      </c>
      <c r="K46" s="59">
        <v>-14452</v>
      </c>
      <c r="L46" s="59">
        <v>-10448</v>
      </c>
      <c r="M46" s="59">
        <v>-75923</v>
      </c>
      <c r="N46" s="59">
        <v>-101556</v>
      </c>
      <c r="O46" s="59">
        <v>-138526</v>
      </c>
      <c r="P46" s="59">
        <v>1101</v>
      </c>
      <c r="Q46" s="59">
        <v>-32885</v>
      </c>
      <c r="R46" s="59">
        <v>3575</v>
      </c>
      <c r="S46" s="59">
        <v>7300</v>
      </c>
      <c r="T46" s="59">
        <v>3563</v>
      </c>
      <c r="U46" s="59">
        <v>35699</v>
      </c>
      <c r="V46" s="59">
        <v>10867</v>
      </c>
      <c r="W46" s="59">
        <v>24415</v>
      </c>
      <c r="X46" s="59">
        <f aca="true" t="shared" si="7" ref="X46:AC46">SUM(X44:X45)</f>
        <v>3417</v>
      </c>
      <c r="Y46" s="59">
        <f t="shared" si="7"/>
        <v>26211</v>
      </c>
      <c r="Z46" s="59">
        <f t="shared" si="7"/>
        <v>8200</v>
      </c>
      <c r="AA46" s="59">
        <f t="shared" si="7"/>
        <v>13018</v>
      </c>
      <c r="AB46" s="59">
        <f t="shared" si="7"/>
        <v>9609</v>
      </c>
      <c r="AC46" s="59">
        <f t="shared" si="7"/>
        <v>138135</v>
      </c>
      <c r="AD46" s="59">
        <f>SUM(AD44:AD45)</f>
        <v>28763</v>
      </c>
    </row>
    <row r="47" ht="12.75">
      <c r="X47" s="177"/>
    </row>
    <row r="48" spans="1:30" ht="12.75">
      <c r="A48" s="33"/>
      <c r="B48" s="94" t="s">
        <v>47</v>
      </c>
      <c r="D48" s="52">
        <v>817</v>
      </c>
      <c r="E48" s="52">
        <v>804</v>
      </c>
      <c r="F48" s="52">
        <v>959</v>
      </c>
      <c r="G48" s="52">
        <v>1177</v>
      </c>
      <c r="H48" s="52">
        <v>1172</v>
      </c>
      <c r="I48" s="52">
        <v>1253</v>
      </c>
      <c r="J48" s="52">
        <v>2289</v>
      </c>
      <c r="K48" s="52">
        <v>2796</v>
      </c>
      <c r="L48" s="52">
        <v>1832</v>
      </c>
      <c r="M48" s="54">
        <v>3078</v>
      </c>
      <c r="N48" s="54">
        <v>2759</v>
      </c>
      <c r="O48" s="54">
        <v>2924</v>
      </c>
      <c r="P48" s="54">
        <v>2956</v>
      </c>
      <c r="Q48" s="54">
        <v>2615</v>
      </c>
      <c r="R48" s="54">
        <v>2097</v>
      </c>
      <c r="S48" s="54">
        <v>3094</v>
      </c>
      <c r="T48" s="54">
        <v>3088</v>
      </c>
      <c r="U48" s="54">
        <v>3092</v>
      </c>
      <c r="V48" s="54">
        <v>3132</v>
      </c>
      <c r="W48" s="54">
        <v>3068</v>
      </c>
      <c r="X48" s="54">
        <v>4001</v>
      </c>
      <c r="Y48" s="54">
        <v>2912</v>
      </c>
      <c r="Z48" s="54">
        <v>5673</v>
      </c>
      <c r="AA48" s="54">
        <v>2304</v>
      </c>
      <c r="AB48" s="54">
        <v>5124</v>
      </c>
      <c r="AC48" s="54">
        <v>345</v>
      </c>
      <c r="AD48" s="54">
        <v>1186</v>
      </c>
    </row>
    <row r="49" spans="1:30" ht="12.75">
      <c r="A49" s="96"/>
      <c r="B49" s="94" t="s">
        <v>48</v>
      </c>
      <c r="C49" s="94"/>
      <c r="D49" s="52">
        <v>326</v>
      </c>
      <c r="E49" s="52">
        <v>321</v>
      </c>
      <c r="F49" s="52">
        <v>333</v>
      </c>
      <c r="G49" s="52">
        <v>1651</v>
      </c>
      <c r="H49" s="52">
        <v>1929</v>
      </c>
      <c r="I49" s="52">
        <v>2475</v>
      </c>
      <c r="J49" s="52">
        <v>3735</v>
      </c>
      <c r="K49" s="52">
        <v>3027</v>
      </c>
      <c r="L49" s="52">
        <v>3778</v>
      </c>
      <c r="M49" s="54">
        <v>2815</v>
      </c>
      <c r="N49" s="54">
        <v>2687</v>
      </c>
      <c r="O49" s="54">
        <v>2462</v>
      </c>
      <c r="P49" s="54">
        <v>2450</v>
      </c>
      <c r="Q49" s="54">
        <v>2759</v>
      </c>
      <c r="R49" s="54">
        <v>3127</v>
      </c>
      <c r="S49" s="54">
        <v>2164</v>
      </c>
      <c r="T49" s="54">
        <v>3070</v>
      </c>
      <c r="U49" s="54">
        <v>2226</v>
      </c>
      <c r="V49" s="54">
        <v>2710</v>
      </c>
      <c r="W49" s="54">
        <v>2655</v>
      </c>
      <c r="X49" s="54">
        <v>2710</v>
      </c>
      <c r="Y49" s="54">
        <v>2743</v>
      </c>
      <c r="Z49" s="54">
        <v>2586</v>
      </c>
      <c r="AA49" s="54">
        <v>2579</v>
      </c>
      <c r="AB49" s="54">
        <v>2733</v>
      </c>
      <c r="AC49" s="54">
        <v>2543</v>
      </c>
      <c r="AD49" s="54">
        <v>2350</v>
      </c>
    </row>
    <row r="50" spans="1:30" ht="12.75">
      <c r="A50" s="33"/>
      <c r="B50" s="94" t="s">
        <v>83</v>
      </c>
      <c r="C50" s="94"/>
      <c r="D50" s="52">
        <v>81</v>
      </c>
      <c r="E50" s="52">
        <v>81</v>
      </c>
      <c r="F50" s="52">
        <v>103</v>
      </c>
      <c r="G50" s="52">
        <v>70</v>
      </c>
      <c r="H50" s="52">
        <v>115</v>
      </c>
      <c r="I50" s="52">
        <v>140</v>
      </c>
      <c r="J50" s="52">
        <v>210</v>
      </c>
      <c r="K50" s="52">
        <v>287</v>
      </c>
      <c r="L50" s="52">
        <v>232</v>
      </c>
      <c r="M50" s="54">
        <v>230</v>
      </c>
      <c r="N50" s="54">
        <v>219</v>
      </c>
      <c r="O50" s="54">
        <v>211</v>
      </c>
      <c r="P50" s="54">
        <v>196</v>
      </c>
      <c r="Q50" s="54">
        <v>243</v>
      </c>
      <c r="R50" s="54">
        <v>132</v>
      </c>
      <c r="S50" s="54">
        <v>226</v>
      </c>
      <c r="T50" s="54">
        <v>175</v>
      </c>
      <c r="U50" s="54">
        <v>187</v>
      </c>
      <c r="V50" s="54">
        <v>193</v>
      </c>
      <c r="W50" s="54">
        <v>182</v>
      </c>
      <c r="X50" s="54">
        <v>177</v>
      </c>
      <c r="Y50" s="54">
        <v>180</v>
      </c>
      <c r="Z50" s="54">
        <v>184</v>
      </c>
      <c r="AA50" s="54">
        <v>183</v>
      </c>
      <c r="AB50" s="54">
        <v>195</v>
      </c>
      <c r="AC50" s="54">
        <v>208</v>
      </c>
      <c r="AD50" s="54">
        <v>169</v>
      </c>
    </row>
    <row r="51" spans="1:30" ht="12.75">
      <c r="A51" s="33"/>
      <c r="B51" s="34" t="s">
        <v>49</v>
      </c>
      <c r="C51" s="94"/>
      <c r="D51" s="52">
        <v>9290</v>
      </c>
      <c r="E51" s="52">
        <v>2940</v>
      </c>
      <c r="F51" s="52">
        <v>-125399</v>
      </c>
      <c r="G51" s="52">
        <v>0</v>
      </c>
      <c r="H51" s="52">
        <v>-155415</v>
      </c>
      <c r="I51" s="52">
        <v>4132</v>
      </c>
      <c r="J51" s="52">
        <v>-120649</v>
      </c>
      <c r="K51" s="52">
        <v>0</v>
      </c>
      <c r="L51" s="52">
        <v>29704</v>
      </c>
      <c r="M51" s="52">
        <v>83543</v>
      </c>
      <c r="N51" s="52">
        <v>51386</v>
      </c>
      <c r="O51" s="52">
        <v>143685</v>
      </c>
      <c r="P51" s="52">
        <v>1208</v>
      </c>
      <c r="Q51" s="52">
        <v>29940</v>
      </c>
      <c r="R51" s="52">
        <v>4354</v>
      </c>
      <c r="S51" s="52">
        <v>953</v>
      </c>
      <c r="T51" s="52">
        <v>530</v>
      </c>
      <c r="U51" s="52">
        <v>-30094</v>
      </c>
      <c r="V51" s="52">
        <v>-51</v>
      </c>
      <c r="W51" s="54">
        <v>774</v>
      </c>
      <c r="X51" s="54">
        <v>1157</v>
      </c>
      <c r="Y51" s="54">
        <v>-19039</v>
      </c>
      <c r="Z51" s="54">
        <v>553</v>
      </c>
      <c r="AA51" s="54">
        <v>377</v>
      </c>
      <c r="AB51" s="54">
        <v>-4497</v>
      </c>
      <c r="AC51" s="54">
        <v>-64420</v>
      </c>
      <c r="AD51" s="54">
        <v>2039</v>
      </c>
    </row>
    <row r="52" spans="1:30" ht="12.75">
      <c r="A52" s="33"/>
      <c r="B52" s="34" t="s">
        <v>50</v>
      </c>
      <c r="C52" s="94"/>
      <c r="D52" s="52">
        <v>-3999</v>
      </c>
      <c r="E52" s="52">
        <v>2443</v>
      </c>
      <c r="F52" s="52">
        <v>-4236</v>
      </c>
      <c r="G52" s="52">
        <v>2503</v>
      </c>
      <c r="H52" s="52">
        <v>-17831</v>
      </c>
      <c r="I52" s="52">
        <v>2129</v>
      </c>
      <c r="J52" s="52">
        <v>2193</v>
      </c>
      <c r="K52" s="52">
        <v>15366</v>
      </c>
      <c r="L52" s="52">
        <v>2891</v>
      </c>
      <c r="M52" s="52">
        <v>2369</v>
      </c>
      <c r="N52" s="52">
        <v>26708</v>
      </c>
      <c r="O52" s="52">
        <v>-1492</v>
      </c>
      <c r="P52" s="52">
        <v>1379</v>
      </c>
      <c r="Q52" s="52">
        <v>917</v>
      </c>
      <c r="R52" s="52">
        <v>-710</v>
      </c>
      <c r="S52" s="52">
        <v>-323</v>
      </c>
      <c r="T52" s="52">
        <v>2790</v>
      </c>
      <c r="U52" s="52">
        <v>113</v>
      </c>
      <c r="V52" s="52">
        <v>-3844</v>
      </c>
      <c r="W52" s="54">
        <v>709</v>
      </c>
      <c r="X52" s="54">
        <v>614</v>
      </c>
      <c r="Y52" s="54">
        <v>567</v>
      </c>
      <c r="Z52" s="54">
        <v>-1467</v>
      </c>
      <c r="AA52" s="54">
        <v>-1241</v>
      </c>
      <c r="AB52" s="54">
        <v>2403</v>
      </c>
      <c r="AC52" s="54">
        <v>-38</v>
      </c>
      <c r="AD52" s="54">
        <v>-169</v>
      </c>
    </row>
    <row r="53" spans="1:30" ht="12.75">
      <c r="A53" s="33"/>
      <c r="B53" s="34" t="s">
        <v>183</v>
      </c>
      <c r="C53" s="94"/>
      <c r="D53" s="52"/>
      <c r="E53" s="52"/>
      <c r="F53" s="52"/>
      <c r="G53" s="52"/>
      <c r="H53" s="52"/>
      <c r="I53" s="52"/>
      <c r="J53" s="52"/>
      <c r="K53" s="52">
        <v>0</v>
      </c>
      <c r="L53" s="52">
        <v>0</v>
      </c>
      <c r="M53" s="52">
        <v>0</v>
      </c>
      <c r="N53" s="52">
        <v>0</v>
      </c>
      <c r="O53" s="52">
        <v>0</v>
      </c>
      <c r="P53" s="52">
        <v>0</v>
      </c>
      <c r="Q53" s="52">
        <v>0</v>
      </c>
      <c r="R53" s="52">
        <v>0</v>
      </c>
      <c r="S53" s="52">
        <v>0</v>
      </c>
      <c r="T53" s="52">
        <v>0</v>
      </c>
      <c r="U53" s="52">
        <v>0</v>
      </c>
      <c r="V53" s="52">
        <v>0</v>
      </c>
      <c r="W53" s="54">
        <v>0</v>
      </c>
      <c r="X53" s="54">
        <v>0</v>
      </c>
      <c r="Y53" s="54">
        <v>0</v>
      </c>
      <c r="Z53" s="54">
        <v>0</v>
      </c>
      <c r="AA53" s="54">
        <v>0</v>
      </c>
      <c r="AB53" s="54">
        <v>0</v>
      </c>
      <c r="AC53" s="54">
        <v>-72800</v>
      </c>
      <c r="AD53" s="54">
        <v>0</v>
      </c>
    </row>
    <row r="54" spans="1:30" ht="12.75">
      <c r="A54" s="33"/>
      <c r="B54" s="34" t="s">
        <v>156</v>
      </c>
      <c r="C54" s="94"/>
      <c r="D54" s="52">
        <v>0</v>
      </c>
      <c r="E54" s="52">
        <v>0</v>
      </c>
      <c r="F54" s="52">
        <v>0</v>
      </c>
      <c r="G54" s="52">
        <v>0</v>
      </c>
      <c r="H54" s="52">
        <v>0</v>
      </c>
      <c r="I54" s="52">
        <v>0</v>
      </c>
      <c r="J54" s="52">
        <v>0</v>
      </c>
      <c r="K54" s="52">
        <v>0</v>
      </c>
      <c r="L54" s="52">
        <v>0</v>
      </c>
      <c r="M54" s="52">
        <v>0</v>
      </c>
      <c r="N54" s="52">
        <v>0</v>
      </c>
      <c r="O54" s="52">
        <v>0</v>
      </c>
      <c r="P54" s="52">
        <v>0</v>
      </c>
      <c r="Q54" s="52">
        <v>0</v>
      </c>
      <c r="R54" s="52">
        <v>0</v>
      </c>
      <c r="S54" s="52">
        <v>0</v>
      </c>
      <c r="T54" s="52">
        <v>0</v>
      </c>
      <c r="U54" s="52">
        <v>0</v>
      </c>
      <c r="V54" s="52">
        <v>0</v>
      </c>
      <c r="W54" s="54">
        <v>-16423</v>
      </c>
      <c r="X54" s="54">
        <v>3620</v>
      </c>
      <c r="Y54" s="54">
        <v>0</v>
      </c>
      <c r="Z54" s="54">
        <v>0</v>
      </c>
      <c r="AA54" s="54">
        <v>0</v>
      </c>
      <c r="AB54" s="54">
        <v>0</v>
      </c>
      <c r="AC54" s="54">
        <v>0</v>
      </c>
      <c r="AD54" s="54">
        <v>-18155</v>
      </c>
    </row>
    <row r="55" spans="1:30" ht="12.75">
      <c r="A55" s="33"/>
      <c r="B55" s="94" t="s">
        <v>18</v>
      </c>
      <c r="C55" s="52"/>
      <c r="D55" s="52">
        <v>1137</v>
      </c>
      <c r="E55" s="52">
        <v>445</v>
      </c>
      <c r="F55" s="52">
        <v>30180</v>
      </c>
      <c r="G55" s="52">
        <v>-952</v>
      </c>
      <c r="H55" s="52">
        <v>20774</v>
      </c>
      <c r="I55" s="52">
        <v>-6117</v>
      </c>
      <c r="J55" s="52">
        <v>11497</v>
      </c>
      <c r="K55" s="52">
        <v>4299</v>
      </c>
      <c r="L55" s="52">
        <v>-10816</v>
      </c>
      <c r="M55" s="52">
        <v>-8610</v>
      </c>
      <c r="N55" s="52">
        <v>27066</v>
      </c>
      <c r="O55" s="52">
        <v>-3847</v>
      </c>
      <c r="P55" s="52">
        <v>-3720</v>
      </c>
      <c r="Q55" s="52">
        <v>4416</v>
      </c>
      <c r="R55" s="52">
        <v>-430</v>
      </c>
      <c r="S55" s="52">
        <v>1070</v>
      </c>
      <c r="T55" s="52">
        <v>-794</v>
      </c>
      <c r="U55" s="52">
        <v>3029</v>
      </c>
      <c r="V55" s="52">
        <v>-363</v>
      </c>
      <c r="W55" s="52">
        <v>-658</v>
      </c>
      <c r="X55" s="52">
        <v>-2293</v>
      </c>
      <c r="Y55" s="54">
        <v>819</v>
      </c>
      <c r="Z55" s="54">
        <v>-1388</v>
      </c>
      <c r="AA55" s="54">
        <v>-1362</v>
      </c>
      <c r="AB55" s="54">
        <v>70</v>
      </c>
      <c r="AC55" s="54">
        <v>12080</v>
      </c>
      <c r="AD55" s="54">
        <v>-1180</v>
      </c>
    </row>
    <row r="56" spans="1:30" ht="12.75">
      <c r="A56" s="33"/>
      <c r="B56" s="36"/>
      <c r="C56" s="42"/>
      <c r="D56" s="55">
        <v>7652</v>
      </c>
      <c r="E56" s="55">
        <v>7034</v>
      </c>
      <c r="F56" s="55">
        <v>-98060</v>
      </c>
      <c r="G56" s="55">
        <v>4449</v>
      </c>
      <c r="H56" s="55">
        <v>-149256</v>
      </c>
      <c r="I56" s="55">
        <v>4012</v>
      </c>
      <c r="J56" s="55">
        <v>-100725</v>
      </c>
      <c r="K56" s="55">
        <v>25775</v>
      </c>
      <c r="L56" s="55">
        <v>27621</v>
      </c>
      <c r="M56" s="55">
        <v>83425</v>
      </c>
      <c r="N56" s="55">
        <v>110825</v>
      </c>
      <c r="O56" s="55">
        <v>143943</v>
      </c>
      <c r="P56" s="55">
        <v>4469</v>
      </c>
      <c r="Q56" s="55">
        <v>40890</v>
      </c>
      <c r="R56" s="55">
        <v>8570</v>
      </c>
      <c r="S56" s="55">
        <v>7184</v>
      </c>
      <c r="T56" s="55">
        <v>8859</v>
      </c>
      <c r="U56" s="55">
        <v>-21447</v>
      </c>
      <c r="V56" s="55">
        <v>1777</v>
      </c>
      <c r="W56" s="55">
        <v>-9693</v>
      </c>
      <c r="X56" s="55">
        <f aca="true" t="shared" si="8" ref="X56:AC56">SUM(X48:X55)</f>
        <v>9986</v>
      </c>
      <c r="Y56" s="55">
        <f t="shared" si="8"/>
        <v>-11818</v>
      </c>
      <c r="Z56" s="55">
        <f t="shared" si="8"/>
        <v>6141</v>
      </c>
      <c r="AA56" s="55">
        <f t="shared" si="8"/>
        <v>2840</v>
      </c>
      <c r="AB56" s="55">
        <f t="shared" si="8"/>
        <v>6028</v>
      </c>
      <c r="AC56" s="55">
        <f t="shared" si="8"/>
        <v>-122082</v>
      </c>
      <c r="AD56" s="55">
        <f>SUM(AD48:AD55)</f>
        <v>-13760</v>
      </c>
    </row>
    <row r="57" spans="1:24" ht="12.75">
      <c r="A57" s="33"/>
      <c r="B57" s="35"/>
      <c r="D57" s="52"/>
      <c r="F57" s="52"/>
      <c r="G57" s="52"/>
      <c r="H57" s="52"/>
      <c r="I57" s="52"/>
      <c r="J57" s="52"/>
      <c r="K57" s="52"/>
      <c r="L57" s="52"/>
      <c r="M57" s="56"/>
      <c r="N57" s="56"/>
      <c r="O57" s="56"/>
      <c r="P57" s="66"/>
      <c r="Q57" s="66"/>
      <c r="R57" s="66"/>
      <c r="S57" s="66"/>
      <c r="T57" s="66"/>
      <c r="U57" s="66"/>
      <c r="V57" s="66"/>
      <c r="X57" s="177"/>
    </row>
    <row r="58" spans="1:30" s="95" customFormat="1" ht="12.75">
      <c r="A58" s="42" t="s">
        <v>21</v>
      </c>
      <c r="B58" s="42"/>
      <c r="C58" s="42"/>
      <c r="D58" s="59">
        <v>7570</v>
      </c>
      <c r="E58" s="59">
        <v>7565</v>
      </c>
      <c r="F58" s="59">
        <v>7552</v>
      </c>
      <c r="G58" s="59">
        <v>7950</v>
      </c>
      <c r="H58" s="59">
        <v>12900</v>
      </c>
      <c r="I58" s="97">
        <v>11109</v>
      </c>
      <c r="J58" s="97">
        <v>15567</v>
      </c>
      <c r="K58" s="97">
        <v>11323</v>
      </c>
      <c r="L58" s="59">
        <v>17173</v>
      </c>
      <c r="M58" s="59">
        <v>8075</v>
      </c>
      <c r="N58" s="59">
        <v>9269</v>
      </c>
      <c r="O58" s="59">
        <v>5417</v>
      </c>
      <c r="P58" s="59">
        <v>5570</v>
      </c>
      <c r="Q58" s="59">
        <v>8005</v>
      </c>
      <c r="R58" s="59">
        <v>12145</v>
      </c>
      <c r="S58" s="59">
        <v>14484</v>
      </c>
      <c r="T58" s="59">
        <v>12422</v>
      </c>
      <c r="U58" s="59">
        <v>14252</v>
      </c>
      <c r="V58" s="59">
        <v>12644</v>
      </c>
      <c r="W58" s="59">
        <v>14722</v>
      </c>
      <c r="X58" s="59">
        <f aca="true" t="shared" si="9" ref="X58:AC58">X46+X56</f>
        <v>13403</v>
      </c>
      <c r="Y58" s="59">
        <f t="shared" si="9"/>
        <v>14393</v>
      </c>
      <c r="Z58" s="59">
        <f t="shared" si="9"/>
        <v>14341</v>
      </c>
      <c r="AA58" s="59">
        <f t="shared" si="9"/>
        <v>15858</v>
      </c>
      <c r="AB58" s="59">
        <f t="shared" si="9"/>
        <v>15637</v>
      </c>
      <c r="AC58" s="59">
        <f t="shared" si="9"/>
        <v>16053</v>
      </c>
      <c r="AD58" s="59">
        <f>AD46+AD56</f>
        <v>15003</v>
      </c>
    </row>
    <row r="59" spans="1:22" ht="13.5">
      <c r="A59" s="43"/>
      <c r="B59" s="43"/>
      <c r="C59" s="43"/>
      <c r="D59" s="54"/>
      <c r="E59" s="54"/>
      <c r="F59" s="54"/>
      <c r="G59" s="54"/>
      <c r="H59" s="54"/>
      <c r="I59" s="54"/>
      <c r="J59" s="54"/>
      <c r="K59" s="57"/>
      <c r="L59" s="57"/>
      <c r="M59" s="57"/>
      <c r="N59" s="57"/>
      <c r="O59" s="57"/>
      <c r="P59" s="57"/>
      <c r="Q59" s="57"/>
      <c r="R59" s="57"/>
      <c r="S59" s="57"/>
      <c r="T59" s="57"/>
      <c r="U59" s="57"/>
      <c r="V59" s="57"/>
    </row>
    <row r="60" spans="1:30" ht="14.25">
      <c r="A60" s="127" t="s">
        <v>157</v>
      </c>
      <c r="B60" s="43"/>
      <c r="C60" s="43"/>
      <c r="D60" s="54"/>
      <c r="E60" s="54"/>
      <c r="F60" s="54"/>
      <c r="G60" s="54"/>
      <c r="H60" s="54"/>
      <c r="I60" s="54"/>
      <c r="J60" s="54"/>
      <c r="K60" s="162"/>
      <c r="L60" s="162"/>
      <c r="M60" s="162"/>
      <c r="N60" s="162">
        <v>1.55</v>
      </c>
      <c r="O60" s="162">
        <v>0.8999999999999999</v>
      </c>
      <c r="P60" s="162">
        <v>0.8999999999999999</v>
      </c>
      <c r="Q60" s="162">
        <v>1</v>
      </c>
      <c r="R60" s="162">
        <v>1.2</v>
      </c>
      <c r="S60" s="162">
        <v>1.6</v>
      </c>
      <c r="T60" s="162">
        <v>1.25</v>
      </c>
      <c r="U60" s="162">
        <v>1.55</v>
      </c>
      <c r="V60" s="162">
        <v>1.25</v>
      </c>
      <c r="W60" s="162">
        <v>1.61</v>
      </c>
      <c r="X60" s="162">
        <v>1.38</v>
      </c>
      <c r="Y60" s="162">
        <v>1.52</v>
      </c>
      <c r="Z60" s="162">
        <v>1.51</v>
      </c>
      <c r="AA60" s="162">
        <v>1.74</v>
      </c>
      <c r="AB60" s="162">
        <v>1.7</v>
      </c>
      <c r="AC60" s="162">
        <v>1.75</v>
      </c>
      <c r="AD60" s="162">
        <v>1.58</v>
      </c>
    </row>
    <row r="61" spans="1:22" ht="13.5">
      <c r="A61" s="43"/>
      <c r="B61" s="43"/>
      <c r="C61" s="43"/>
      <c r="D61" s="54"/>
      <c r="E61" s="54"/>
      <c r="F61" s="54"/>
      <c r="G61" s="54"/>
      <c r="H61" s="54"/>
      <c r="I61" s="54"/>
      <c r="J61" s="54"/>
      <c r="K61" s="57"/>
      <c r="L61" s="57"/>
      <c r="M61" s="57"/>
      <c r="N61" s="57"/>
      <c r="O61" s="57"/>
      <c r="P61" s="57"/>
      <c r="Q61" s="57"/>
      <c r="R61" s="57"/>
      <c r="S61" s="57"/>
      <c r="T61" s="57"/>
      <c r="U61" s="57"/>
      <c r="V61" s="57"/>
    </row>
    <row r="62" spans="1:30" ht="13.5">
      <c r="A62" s="43" t="s">
        <v>122</v>
      </c>
      <c r="B62" s="43"/>
      <c r="C62" s="43"/>
      <c r="D62" s="54"/>
      <c r="E62" s="54"/>
      <c r="F62" s="54"/>
      <c r="G62" s="54"/>
      <c r="H62" s="54"/>
      <c r="I62" s="54"/>
      <c r="J62" s="54"/>
      <c r="K62" s="57">
        <v>0</v>
      </c>
      <c r="L62" s="57">
        <v>0</v>
      </c>
      <c r="M62" s="57">
        <v>0</v>
      </c>
      <c r="N62" s="57">
        <v>0</v>
      </c>
      <c r="O62" s="57">
        <v>0</v>
      </c>
      <c r="P62" s="57">
        <v>0</v>
      </c>
      <c r="Q62" s="58">
        <v>1858</v>
      </c>
      <c r="R62" s="58">
        <v>4748</v>
      </c>
      <c r="S62" s="58">
        <v>4645</v>
      </c>
      <c r="T62" s="58">
        <v>4697</v>
      </c>
      <c r="U62" s="58">
        <v>4748</v>
      </c>
      <c r="V62" s="58">
        <v>4748</v>
      </c>
      <c r="W62" s="58">
        <v>4645</v>
      </c>
      <c r="X62" s="58">
        <v>4697</v>
      </c>
      <c r="Y62" s="58">
        <v>4748</v>
      </c>
      <c r="Z62" s="58">
        <v>4735</v>
      </c>
      <c r="AA62" s="58">
        <v>4684</v>
      </c>
      <c r="AB62" s="58">
        <v>4684</v>
      </c>
      <c r="AC62" s="58">
        <v>4735</v>
      </c>
      <c r="AD62" s="58">
        <v>4734</v>
      </c>
    </row>
    <row r="63" spans="1:30" ht="13.5">
      <c r="A63" s="43" t="s">
        <v>123</v>
      </c>
      <c r="B63" s="43"/>
      <c r="C63" s="43"/>
      <c r="D63" s="54"/>
      <c r="E63" s="54"/>
      <c r="F63" s="54"/>
      <c r="G63" s="54"/>
      <c r="H63" s="54"/>
      <c r="I63" s="54"/>
      <c r="J63" s="54"/>
      <c r="K63" s="48">
        <v>0</v>
      </c>
      <c r="L63" s="48">
        <v>0</v>
      </c>
      <c r="M63" s="48">
        <v>0</v>
      </c>
      <c r="N63" s="48">
        <v>0</v>
      </c>
      <c r="O63" s="48">
        <v>0</v>
      </c>
      <c r="P63" s="48">
        <v>0</v>
      </c>
      <c r="Q63" s="48">
        <v>0.23210493441599</v>
      </c>
      <c r="R63" s="48">
        <v>0.3909427748044463</v>
      </c>
      <c r="S63" s="48">
        <v>0.3206987020160177</v>
      </c>
      <c r="T63" s="48">
        <v>0.3781194654644985</v>
      </c>
      <c r="U63" s="48">
        <v>0.3331462250912153</v>
      </c>
      <c r="V63" s="48">
        <v>0.37551407782347357</v>
      </c>
      <c r="W63" s="48">
        <v>0.315514196440701</v>
      </c>
      <c r="X63" s="48">
        <f aca="true" t="shared" si="10" ref="X63:AC63">X62/X58</f>
        <v>0.3504439304633291</v>
      </c>
      <c r="Y63" s="48">
        <f t="shared" si="10"/>
        <v>0.32988258181060237</v>
      </c>
      <c r="Z63" s="48">
        <f t="shared" si="10"/>
        <v>0.33017223345652325</v>
      </c>
      <c r="AA63" s="48">
        <f t="shared" si="10"/>
        <v>0.2953714213646109</v>
      </c>
      <c r="AB63" s="48">
        <f t="shared" si="10"/>
        <v>0.2995459487113897</v>
      </c>
      <c r="AC63" s="48">
        <f t="shared" si="10"/>
        <v>0.2949604435308042</v>
      </c>
      <c r="AD63" s="48">
        <f>AD62/AD58</f>
        <v>0.3155368926214757</v>
      </c>
    </row>
    <row r="64" spans="1:24" ht="13.5">
      <c r="A64" s="43"/>
      <c r="B64" s="43"/>
      <c r="C64" s="43"/>
      <c r="D64" s="54"/>
      <c r="E64" s="54"/>
      <c r="F64" s="54"/>
      <c r="G64" s="54"/>
      <c r="H64" s="54"/>
      <c r="I64" s="54"/>
      <c r="J64" s="54"/>
      <c r="K64" s="57"/>
      <c r="L64" s="57"/>
      <c r="M64" s="57"/>
      <c r="N64" s="57"/>
      <c r="O64" s="57"/>
      <c r="P64" s="57"/>
      <c r="Q64" s="57"/>
      <c r="R64" s="57"/>
      <c r="S64" s="57"/>
      <c r="T64" s="57"/>
      <c r="U64" s="57"/>
      <c r="V64" s="57"/>
      <c r="W64" s="57"/>
      <c r="X64" s="57"/>
    </row>
    <row r="65" spans="1:30" ht="13.5">
      <c r="A65" s="43" t="s">
        <v>14</v>
      </c>
      <c r="B65" s="43"/>
      <c r="C65" s="43"/>
      <c r="D65" s="58">
        <v>7570</v>
      </c>
      <c r="E65" s="58">
        <v>7565</v>
      </c>
      <c r="F65" s="58">
        <v>7552</v>
      </c>
      <c r="G65" s="58">
        <v>7950</v>
      </c>
      <c r="H65" s="58">
        <v>12900</v>
      </c>
      <c r="I65" s="58">
        <v>11109</v>
      </c>
      <c r="J65" s="58">
        <v>15567</v>
      </c>
      <c r="K65" s="58">
        <v>11323</v>
      </c>
      <c r="L65" s="58">
        <v>17173</v>
      </c>
      <c r="M65" s="58">
        <v>8075</v>
      </c>
      <c r="N65" s="58">
        <v>9269</v>
      </c>
      <c r="O65" s="58">
        <v>5417</v>
      </c>
      <c r="P65" s="58">
        <v>5570</v>
      </c>
      <c r="Q65" s="58">
        <v>6147</v>
      </c>
      <c r="R65" s="58">
        <v>7397</v>
      </c>
      <c r="S65" s="58">
        <v>9839</v>
      </c>
      <c r="T65" s="58">
        <v>7725</v>
      </c>
      <c r="U65" s="58">
        <v>9504</v>
      </c>
      <c r="V65" s="58">
        <v>7896</v>
      </c>
      <c r="W65" s="58">
        <v>10077</v>
      </c>
      <c r="X65" s="58">
        <v>8706</v>
      </c>
      <c r="Y65" s="58">
        <v>9645</v>
      </c>
      <c r="Z65" s="58">
        <v>9606</v>
      </c>
      <c r="AA65" s="58">
        <v>11174</v>
      </c>
      <c r="AB65" s="58">
        <v>10953</v>
      </c>
      <c r="AC65" s="58">
        <v>11318</v>
      </c>
      <c r="AD65" s="58">
        <v>10269</v>
      </c>
    </row>
    <row r="66" spans="1:30" ht="13.5">
      <c r="A66" s="43" t="s">
        <v>120</v>
      </c>
      <c r="B66" s="43"/>
      <c r="C66" s="43"/>
      <c r="D66" s="48">
        <v>1</v>
      </c>
      <c r="E66" s="48">
        <v>1</v>
      </c>
      <c r="F66" s="48">
        <v>1</v>
      </c>
      <c r="G66" s="48">
        <v>1</v>
      </c>
      <c r="H66" s="48">
        <v>1</v>
      </c>
      <c r="I66" s="48">
        <v>1</v>
      </c>
      <c r="J66" s="48">
        <v>1</v>
      </c>
      <c r="K66" s="48">
        <v>1</v>
      </c>
      <c r="L66" s="48">
        <v>1</v>
      </c>
      <c r="M66" s="48">
        <v>1</v>
      </c>
      <c r="N66" s="48">
        <v>1</v>
      </c>
      <c r="O66" s="48">
        <v>1</v>
      </c>
      <c r="P66" s="48">
        <v>1</v>
      </c>
      <c r="Q66" s="48">
        <v>0.76789506558401</v>
      </c>
      <c r="R66" s="48">
        <v>0.6090572251955537</v>
      </c>
      <c r="S66" s="48">
        <v>0.6793012979839823</v>
      </c>
      <c r="T66" s="48">
        <v>0.6218805345355015</v>
      </c>
      <c r="U66" s="48">
        <v>0.6668537749087847</v>
      </c>
      <c r="V66" s="48">
        <v>0.6244859221765264</v>
      </c>
      <c r="W66" s="48">
        <v>0.684485803559299</v>
      </c>
      <c r="X66" s="48">
        <f aca="true" t="shared" si="11" ref="X66:AC66">X65/X58</f>
        <v>0.6495560695366709</v>
      </c>
      <c r="Y66" s="48">
        <f t="shared" si="11"/>
        <v>0.6701174181893976</v>
      </c>
      <c r="Z66" s="48">
        <f t="shared" si="11"/>
        <v>0.6698277665434768</v>
      </c>
      <c r="AA66" s="48">
        <f t="shared" si="11"/>
        <v>0.7046285786353891</v>
      </c>
      <c r="AB66" s="48">
        <f t="shared" si="11"/>
        <v>0.7004540512886104</v>
      </c>
      <c r="AC66" s="48">
        <f t="shared" si="11"/>
        <v>0.7050395564691958</v>
      </c>
      <c r="AD66" s="48">
        <f>AD65/AD58</f>
        <v>0.6844631073785243</v>
      </c>
    </row>
    <row r="69" spans="1:11" ht="23.25" customHeight="1">
      <c r="A69" s="163">
        <v>1</v>
      </c>
      <c r="B69" s="205" t="s">
        <v>188</v>
      </c>
      <c r="C69" s="205"/>
      <c r="D69" s="205"/>
      <c r="E69" s="205"/>
      <c r="F69" s="205"/>
      <c r="G69" s="205"/>
      <c r="H69" s="205"/>
      <c r="I69" s="205"/>
      <c r="J69" s="205"/>
      <c r="K69" s="205"/>
    </row>
    <row r="70" spans="1:2" ht="12.75">
      <c r="A70" s="45">
        <v>2</v>
      </c>
      <c r="B70" s="44" t="s">
        <v>55</v>
      </c>
    </row>
    <row r="71" spans="1:2" ht="12.75">
      <c r="A71" s="45">
        <v>3</v>
      </c>
      <c r="B71" s="44" t="s">
        <v>26</v>
      </c>
    </row>
    <row r="72" spans="1:11" ht="37.5" customHeight="1">
      <c r="A72" s="163">
        <v>4</v>
      </c>
      <c r="B72" s="205" t="s">
        <v>158</v>
      </c>
      <c r="C72" s="205"/>
      <c r="D72" s="205"/>
      <c r="E72" s="205"/>
      <c r="F72" s="205"/>
      <c r="G72" s="205"/>
      <c r="H72" s="205"/>
      <c r="I72" s="205"/>
      <c r="J72" s="205"/>
      <c r="K72" s="205"/>
    </row>
    <row r="75" ht="12.75">
      <c r="A75" s="164"/>
    </row>
    <row r="76" spans="1:24" ht="13.5">
      <c r="A76" s="127"/>
      <c r="B76" s="43"/>
      <c r="C76" s="43"/>
      <c r="D76" s="54"/>
      <c r="E76" s="54"/>
      <c r="F76" s="54"/>
      <c r="G76" s="54"/>
      <c r="H76" s="54"/>
      <c r="I76" s="54"/>
      <c r="J76" s="54"/>
      <c r="K76" s="162"/>
      <c r="L76" s="162"/>
      <c r="M76" s="162"/>
      <c r="N76" s="162"/>
      <c r="O76" s="162"/>
      <c r="P76" s="162"/>
      <c r="Q76" s="162"/>
      <c r="R76" s="162"/>
      <c r="S76" s="162"/>
      <c r="T76" s="162"/>
      <c r="U76" s="162"/>
      <c r="V76" s="162"/>
      <c r="W76" s="162"/>
      <c r="X76" s="162"/>
    </row>
  </sheetData>
  <sheetProtection/>
  <mergeCells count="5">
    <mergeCell ref="A3:B3"/>
    <mergeCell ref="A5:B5"/>
    <mergeCell ref="A6:B6"/>
    <mergeCell ref="B72:K72"/>
    <mergeCell ref="B69:K69"/>
  </mergeCells>
  <printOptions/>
  <pageMargins left="0.25" right="0.25" top="0.25" bottom="0.25" header="0.3" footer="0.3"/>
  <pageSetup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jamesg</dc:creator>
  <cp:keywords/>
  <dc:description/>
  <cp:lastModifiedBy>Wang Mei Ling</cp:lastModifiedBy>
  <cp:lastPrinted>2012-10-25T00:21:01Z</cp:lastPrinted>
  <dcterms:created xsi:type="dcterms:W3CDTF">2008-03-03T09:48:57Z</dcterms:created>
  <dcterms:modified xsi:type="dcterms:W3CDTF">2013-01-22T08:37:43Z</dcterms:modified>
  <cp:category/>
  <cp:version/>
  <cp:contentType/>
  <cp:contentStatus/>
</cp:coreProperties>
</file>